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Šios_darbaknygės"/>
  <mc:AlternateContent xmlns:mc="http://schemas.openxmlformats.org/markup-compatibility/2006">
    <mc:Choice Requires="x15">
      <x15ac:absPath xmlns:x15ac="http://schemas.microsoft.com/office/spreadsheetml/2010/11/ac" url="A:\URVVG (B)\_NAUJAS LAIKOTARPIS 2023 - 2027 M\_KVIETIMŲ DOKUMENTACIJA 2023-2028 M\TREČIAS KVIETIMAS\"/>
    </mc:Choice>
  </mc:AlternateContent>
  <bookViews>
    <workbookView xWindow="8640" yWindow="375" windowWidth="18795" windowHeight="14430" firstSheet="3" activeTab="2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D62" i="10"/>
  <c r="E37" i="32"/>
  <c r="F37" i="32" s="1"/>
  <c r="G37" i="32" s="1"/>
  <c r="E36" i="32"/>
  <c r="F36" i="32" s="1"/>
  <c r="G36" i="32" s="1"/>
  <c r="H36" i="32" s="1"/>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D3" i="36"/>
  <c r="B87" i="24"/>
  <c r="B86" i="24"/>
  <c r="B85" i="24"/>
  <c r="C4" i="36"/>
  <c r="A87" i="24" l="1"/>
  <c r="A85" i="24"/>
  <c r="A86" i="24"/>
  <c r="H37" i="32"/>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5" i="34"/>
  <c r="D6" i="34" s="1"/>
  <c r="E13" i="33"/>
  <c r="E11" i="33" s="1"/>
  <c r="F13" i="33"/>
  <c r="F11" i="33" s="1"/>
  <c r="G13" i="33"/>
  <c r="G11" i="33" s="1"/>
  <c r="H13" i="33"/>
  <c r="H11" i="33" s="1"/>
  <c r="I13" i="33"/>
  <c r="I11" i="33" s="1"/>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J21" i="32"/>
  <c r="I21" i="32"/>
  <c r="I13" i="34" s="1"/>
  <c r="H21" i="32"/>
  <c r="G21" i="32"/>
  <c r="F21" i="32"/>
  <c r="E21" i="32"/>
  <c r="E13" i="34" s="1"/>
  <c r="D21" i="32"/>
  <c r="D5" i="32"/>
  <c r="D6" i="32" s="1"/>
  <c r="A7" i="29"/>
  <c r="G17" i="23"/>
  <c r="C3" i="7"/>
  <c r="C4" i="7" s="1"/>
  <c r="D4" i="7" s="1"/>
  <c r="E4" i="7" s="1"/>
  <c r="C9" i="25"/>
  <c r="C10" i="25" s="1"/>
  <c r="D10" i="25" s="1"/>
  <c r="E10" i="25" s="1"/>
  <c r="D4" i="6"/>
  <c r="D5" i="6" s="1"/>
  <c r="D3" i="10"/>
  <c r="D4" i="10" s="1"/>
  <c r="D28" i="12"/>
  <c r="D29" i="12" s="1"/>
  <c r="D14" i="12"/>
  <c r="D15" i="12" s="1"/>
  <c r="D3" i="16"/>
  <c r="D5" i="15"/>
  <c r="D6" i="15" s="1"/>
  <c r="D5" i="14"/>
  <c r="D6" i="14" s="1"/>
  <c r="D5" i="13"/>
  <c r="D6" i="13" s="1"/>
  <c r="E6" i="13" s="1"/>
  <c r="F6" i="13" s="1"/>
  <c r="G22" i="23"/>
  <c r="D22" i="23"/>
  <c r="C19" i="23"/>
  <c r="C4" i="16"/>
  <c r="E1" i="23"/>
  <c r="G19" i="23"/>
  <c r="K13" i="34" l="1"/>
  <c r="H13" i="34"/>
  <c r="L13" i="34"/>
  <c r="D45" i="34"/>
  <c r="F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E21" i="14"/>
  <c r="E11" i="15" s="1"/>
  <c r="F21" i="14"/>
  <c r="F11" i="15" s="1"/>
  <c r="G21" i="14"/>
  <c r="G11" i="15" s="1"/>
  <c r="H21" i="14"/>
  <c r="H11" i="15" s="1"/>
  <c r="I21" i="14"/>
  <c r="I11" i="15" s="1"/>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C14" i="11"/>
  <c r="I27" i="11"/>
  <c r="I83" i="11"/>
  <c r="I69" i="11"/>
  <c r="I55" i="11"/>
  <c r="H15" i="11"/>
  <c r="H12" i="11"/>
  <c r="A6" i="6"/>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H13" i="11"/>
  <c r="E13" i="25"/>
  <c r="E6" i="7" s="1"/>
  <c r="F13" i="25"/>
  <c r="F6" i="7" s="1"/>
  <c r="G13" i="25"/>
  <c r="G6" i="7" s="1"/>
  <c r="H13" i="25"/>
  <c r="H6" i="7" s="1"/>
  <c r="I13" i="25"/>
  <c r="I6" i="7" s="1"/>
  <c r="J13" i="25"/>
  <c r="J6" i="7" s="1"/>
  <c r="K13" i="25"/>
  <c r="K6" i="7" s="1"/>
  <c r="D13" i="25"/>
  <c r="D6" i="7" s="1"/>
  <c r="C12" i="25"/>
  <c r="A7" i="6"/>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L5" i="12"/>
  <c r="O6" i="16"/>
  <c r="O7" i="16"/>
  <c r="A8" i="6"/>
  <c r="P10" i="6" l="1"/>
  <c r="T9" i="6"/>
  <c r="J46" i="11"/>
  <c r="H46" i="11" s="1"/>
  <c r="L6" i="34"/>
  <c r="L40" i="34" s="1"/>
  <c r="L45" i="34" s="1"/>
  <c r="H79" i="6"/>
  <c r="H49" i="6"/>
  <c r="I15" i="6"/>
  <c r="F55" i="11"/>
  <c r="H85" i="6"/>
  <c r="H73" i="6"/>
  <c r="H67" i="6"/>
  <c r="H61" i="6"/>
  <c r="H55" i="6"/>
  <c r="H43" i="6"/>
  <c r="H36" i="6"/>
  <c r="H29" i="6"/>
  <c r="R80" i="6"/>
  <c r="R68" i="6"/>
  <c r="R62" i="6"/>
  <c r="R44" i="6"/>
  <c r="J22" i="6"/>
  <c r="E17" i="12"/>
  <c r="D25" i="34"/>
  <c r="D32" i="34" s="1"/>
  <c r="D61" i="10"/>
  <c r="D24" i="10"/>
  <c r="A9" i="6"/>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L15" i="6"/>
  <c r="K15" i="6"/>
  <c r="F19" i="11"/>
  <c r="D11" i="11" s="1"/>
  <c r="J85" i="6"/>
  <c r="J9" i="6" s="1"/>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G9" i="6"/>
  <c r="F9" i="6"/>
  <c r="E9" i="6"/>
  <c r="D9" i="6"/>
  <c r="E15" i="6"/>
  <c r="C14" i="6"/>
  <c r="J8" i="6" l="1"/>
  <c r="D59" i="10"/>
  <c r="D51" i="32"/>
  <c r="D50" i="32" s="1"/>
  <c r="D49" i="32" s="1"/>
  <c r="E6" i="10"/>
  <c r="E9" i="10" s="1"/>
  <c r="F6" i="10" s="1"/>
  <c r="F9" i="10" s="1"/>
  <c r="D11" i="32"/>
  <c r="D11" i="13"/>
  <c r="D23" i="12"/>
  <c r="E16" i="12" s="1"/>
  <c r="E23" i="12" s="1"/>
  <c r="F16" i="12" s="1"/>
  <c r="F23" i="12" s="1"/>
  <c r="G16" i="12" s="1"/>
  <c r="G23" i="12" s="1"/>
  <c r="H16" i="12" s="1"/>
  <c r="H23" i="12" s="1"/>
  <c r="I16" i="12" s="1"/>
  <c r="I23" i="12" s="1"/>
  <c r="J16" i="12" s="1"/>
  <c r="J23" i="12" s="1"/>
  <c r="K16" i="12" s="1"/>
  <c r="K23" i="12" s="1"/>
  <c r="D9" i="13"/>
  <c r="D9" i="32"/>
  <c r="E19" i="11"/>
  <c r="C10" i="11" s="1"/>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K85" i="6"/>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59" i="10"/>
  <c r="F51" i="10"/>
  <c r="F54" i="10" s="1"/>
  <c r="E49" i="10"/>
  <c r="F41" i="10"/>
  <c r="F44" i="10" s="1"/>
  <c r="G31" i="10"/>
  <c r="G34" i="10" s="1"/>
  <c r="D19" i="10"/>
  <c r="D49" i="10"/>
  <c r="K19" i="33" l="1"/>
  <c r="N11" i="12"/>
  <c r="L9" i="6"/>
  <c r="L10" i="14" s="1"/>
  <c r="J19" i="33"/>
  <c r="F11" i="32"/>
  <c r="F11" i="13"/>
  <c r="D15" i="13"/>
  <c r="D15" i="32"/>
  <c r="E15" i="13"/>
  <c r="E15" i="32"/>
  <c r="E14" i="13"/>
  <c r="E14" i="32"/>
  <c r="D14" i="13"/>
  <c r="D14" i="32"/>
  <c r="D13" i="13"/>
  <c r="D13" i="32"/>
  <c r="P14" i="6"/>
  <c r="A13" i="6"/>
  <c r="T13" i="6"/>
  <c r="E11" i="32"/>
  <c r="E11" i="13"/>
  <c r="E16" i="33"/>
  <c r="E9" i="13"/>
  <c r="E9" i="32"/>
  <c r="K9" i="6"/>
  <c r="K10" i="14" s="1"/>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33"/>
  <c r="F8" i="14"/>
  <c r="F8" i="33"/>
  <c r="I9" i="14"/>
  <c r="I9" i="33"/>
  <c r="E8" i="14"/>
  <c r="E8" i="33"/>
  <c r="F9" i="14"/>
  <c r="F9" i="33"/>
  <c r="E9" i="14"/>
  <c r="E9" i="33"/>
  <c r="H9" i="14"/>
  <c r="H9" i="33"/>
  <c r="G9" i="14"/>
  <c r="G9" i="33"/>
  <c r="D9" i="14"/>
  <c r="D9" i="33"/>
  <c r="D7" i="33" s="1"/>
  <c r="G8" i="14"/>
  <c r="G8" i="33"/>
  <c r="H10" i="14"/>
  <c r="H10" i="33"/>
  <c r="J6" i="6"/>
  <c r="J8" i="33"/>
  <c r="J7" i="33" s="1"/>
  <c r="I8" i="14"/>
  <c r="I8" i="33"/>
  <c r="K12" i="14"/>
  <c r="L12" i="14"/>
  <c r="E12" i="14"/>
  <c r="F12" i="14"/>
  <c r="D12" i="32"/>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D9" i="15"/>
  <c r="L8" i="6"/>
  <c r="L16" i="12"/>
  <c r="L23" i="12" s="1"/>
  <c r="D6" i="6"/>
  <c r="J8" i="14"/>
  <c r="J7" i="14" s="1"/>
  <c r="E61" i="10"/>
  <c r="E14" i="10"/>
  <c r="G6" i="10"/>
  <c r="G9" i="10" s="1"/>
  <c r="D12" i="13"/>
  <c r="D10" i="13" s="1"/>
  <c r="D8" i="13" s="1"/>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C25" i="23" a="1"/>
  <c r="J16" i="33" l="1"/>
  <c r="C25" i="23"/>
  <c r="F9" i="13"/>
  <c r="F9" i="32"/>
  <c r="G11" i="32"/>
  <c r="G11" i="13"/>
  <c r="F14" i="13"/>
  <c r="F14" i="32"/>
  <c r="K10" i="33"/>
  <c r="G14" i="13"/>
  <c r="G14" i="32"/>
  <c r="F15" i="13"/>
  <c r="F15" i="32"/>
  <c r="D10" i="32"/>
  <c r="D8" i="32" s="1"/>
  <c r="D31" i="32" s="1"/>
  <c r="P15" i="6"/>
  <c r="A14" i="6"/>
  <c r="T14" i="6"/>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H11" i="32" l="1"/>
  <c r="H11" i="13"/>
  <c r="G9" i="13"/>
  <c r="G9" i="32"/>
  <c r="G15" i="13"/>
  <c r="G15" i="32"/>
  <c r="H14" i="13"/>
  <c r="H14" i="32"/>
  <c r="P16" i="6"/>
  <c r="T15" i="6"/>
  <c r="A15" i="6"/>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I14" i="13" l="1"/>
  <c r="I14" i="32"/>
  <c r="H9" i="13"/>
  <c r="H9" i="32"/>
  <c r="H15" i="13"/>
  <c r="H15" i="32"/>
  <c r="I11" i="32"/>
  <c r="I11" i="13"/>
  <c r="P17" i="6"/>
  <c r="T16" i="6"/>
  <c r="A16" i="6"/>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J14" i="13" l="1"/>
  <c r="J14" i="32"/>
  <c r="J11" i="32"/>
  <c r="J11" i="13"/>
  <c r="I9" i="13"/>
  <c r="I9" i="32"/>
  <c r="I15" i="13"/>
  <c r="I15" i="32"/>
  <c r="P18" i="6"/>
  <c r="A17" i="6"/>
  <c r="T17" i="6"/>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52" i="13" l="1"/>
  <c r="J51" i="13" s="1"/>
  <c r="J15" i="13"/>
  <c r="J15" i="32"/>
  <c r="L14" i="13"/>
  <c r="L14" i="32"/>
  <c r="J9" i="13"/>
  <c r="J9" i="32"/>
  <c r="K14" i="13"/>
  <c r="K14" i="32"/>
  <c r="K11" i="32"/>
  <c r="K11" i="13"/>
  <c r="P19" i="6"/>
  <c r="A18" i="6"/>
  <c r="T18" i="6"/>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L15" i="13" l="1"/>
  <c r="L15" i="32"/>
  <c r="P20" i="6"/>
  <c r="T19" i="6"/>
  <c r="A19" i="6"/>
  <c r="L11" i="32"/>
  <c r="L11" i="13"/>
  <c r="K9" i="13"/>
  <c r="K9" i="32"/>
  <c r="K15" i="13"/>
  <c r="K15" i="32"/>
  <c r="L9" i="13"/>
  <c r="L9"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A25" i="6" l="1"/>
  <c r="T25" i="6"/>
  <c r="P26" i="6"/>
  <c r="K14" i="10"/>
  <c r="K61" i="10"/>
  <c r="J69" i="10"/>
  <c r="J12" i="13"/>
  <c r="J10" i="13" s="1"/>
  <c r="J8" i="13" s="1"/>
  <c r="K65" i="10"/>
  <c r="K18" i="10"/>
  <c r="P27" i="6" l="1"/>
  <c r="A26" i="6"/>
  <c r="T26" i="6"/>
  <c r="L11" i="10"/>
  <c r="K64" i="10"/>
  <c r="K68" i="10"/>
  <c r="L15" i="10"/>
  <c r="K19" i="10"/>
  <c r="K12" i="32" s="1"/>
  <c r="K10" i="32" s="1"/>
  <c r="K8" i="32" s="1"/>
  <c r="P28" i="6" l="1"/>
  <c r="T27" i="6"/>
  <c r="A27" i="6"/>
  <c r="L14" i="10"/>
  <c r="L64" i="10" s="1"/>
  <c r="L61" i="10"/>
  <c r="K69" i="10"/>
  <c r="K12" i="13"/>
  <c r="K10" i="13" s="1"/>
  <c r="K8" i="13" s="1"/>
  <c r="L18" i="10"/>
  <c r="L65" i="10"/>
  <c r="P29" i="6" l="1"/>
  <c r="T28" i="6"/>
  <c r="A28" i="6"/>
  <c r="L68" i="10"/>
  <c r="L19" i="10"/>
  <c r="L12" i="32" s="1"/>
  <c r="L10" i="32" s="1"/>
  <c r="L8" i="32" s="1"/>
  <c r="P30" i="6" l="1"/>
  <c r="A29" i="6"/>
  <c r="T29" i="6"/>
  <c r="L69" i="10"/>
  <c r="L12" i="13"/>
  <c r="L10" i="13" s="1"/>
  <c r="L8" i="13" s="1"/>
  <c r="D14" i="14"/>
  <c r="P31" i="6" l="1"/>
  <c r="A30" i="6"/>
  <c r="T30" i="6"/>
  <c r="D17" i="14"/>
  <c r="D22" i="14" s="1"/>
  <c r="P32" i="6" l="1"/>
  <c r="T31" i="6"/>
  <c r="A31" i="6"/>
  <c r="D24" i="14"/>
  <c r="D46" i="13" s="1"/>
  <c r="D45" i="13" s="1"/>
  <c r="D26" i="14"/>
  <c r="T32" i="6" l="1"/>
  <c r="A32" i="6"/>
  <c r="P33" i="6"/>
  <c r="E47" i="13"/>
  <c r="D7" i="16"/>
  <c r="D8" i="15"/>
  <c r="D29" i="15" s="1"/>
  <c r="A33" i="6" l="1"/>
  <c r="T33" i="6"/>
  <c r="P34" i="6"/>
  <c r="D5" i="16"/>
  <c r="D62" i="15"/>
  <c r="D64" i="15" s="1"/>
  <c r="A34" i="6" l="1"/>
  <c r="T34" i="6"/>
  <c r="P35" i="6"/>
  <c r="N30" i="32"/>
  <c r="D4" i="34"/>
  <c r="T35" i="6" l="1"/>
  <c r="A35" i="6"/>
  <c r="P36" i="6"/>
  <c r="T36" i="6" l="1"/>
  <c r="A36" i="6"/>
  <c r="P37" i="6"/>
  <c r="A37" i="6" l="1"/>
  <c r="T37" i="6"/>
  <c r="P38" i="6"/>
  <c r="A38" i="6" l="1"/>
  <c r="T38" i="6"/>
  <c r="P39" i="6"/>
  <c r="T39" i="6" l="1"/>
  <c r="A39" i="6"/>
  <c r="P40" i="6"/>
  <c r="T40" i="6" l="1"/>
  <c r="A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A46" i="6" l="1"/>
  <c r="T46" i="6"/>
  <c r="P47" i="6"/>
  <c r="H40" i="32"/>
  <c r="H38" i="32" s="1"/>
  <c r="H34" i="32" s="1"/>
  <c r="G61" i="32"/>
  <c r="G47" i="34" s="1"/>
  <c r="H47" i="13"/>
  <c r="H45" i="13" s="1"/>
  <c r="T47" i="6" l="1"/>
  <c r="A47" i="6"/>
  <c r="P48" i="6"/>
  <c r="I40" i="32"/>
  <c r="I38" i="32" s="1"/>
  <c r="I34" i="32" s="1"/>
  <c r="H61" i="32"/>
  <c r="H47" i="34" s="1"/>
  <c r="I47" i="13"/>
  <c r="I45" i="13" s="1"/>
  <c r="T48" i="6" l="1"/>
  <c r="A48" i="6"/>
  <c r="P49" i="6"/>
  <c r="J40" i="32"/>
  <c r="J38" i="32" s="1"/>
  <c r="J34" i="32" s="1"/>
  <c r="I61" i="32"/>
  <c r="I47" i="34" s="1"/>
  <c r="J47" i="13"/>
  <c r="J45" i="13" s="1"/>
  <c r="A49" i="6" l="1"/>
  <c r="T49" i="6"/>
  <c r="P50" i="6"/>
  <c r="K40" i="32"/>
  <c r="K38" i="32" s="1"/>
  <c r="K34" i="32" s="1"/>
  <c r="J61" i="32"/>
  <c r="J47" i="34" s="1"/>
  <c r="K47" i="13"/>
  <c r="K45" i="13" s="1"/>
  <c r="A50" i="6" l="1"/>
  <c r="T50" i="6"/>
  <c r="P51" i="6"/>
  <c r="L40" i="32"/>
  <c r="L38" i="32" s="1"/>
  <c r="K61" i="32"/>
  <c r="K47" i="34" s="1"/>
  <c r="L47" i="13"/>
  <c r="L45" i="13" s="1"/>
  <c r="T51" i="6" l="1"/>
  <c r="A51" i="6"/>
  <c r="P52" i="6"/>
  <c r="L34" i="32"/>
  <c r="L61" i="32" s="1"/>
  <c r="L47" i="34"/>
  <c r="T52" i="6" l="1"/>
  <c r="A52" i="6"/>
  <c r="P53" i="6"/>
  <c r="A53" i="6" l="1"/>
  <c r="T53" i="6"/>
  <c r="P54" i="6"/>
  <c r="A54" i="6" l="1"/>
  <c r="T54" i="6"/>
  <c r="P55" i="6"/>
  <c r="T55" i="6" l="1"/>
  <c r="A55" i="6"/>
  <c r="P56" i="6"/>
  <c r="T56" i="6" l="1"/>
  <c r="A56" i="6"/>
  <c r="P57" i="6"/>
  <c r="F47" i="15"/>
  <c r="A57" i="6" l="1"/>
  <c r="T57" i="6"/>
  <c r="P58" i="6"/>
  <c r="F60" i="15"/>
  <c r="F62" i="15" s="1"/>
  <c r="F5" i="16"/>
  <c r="A58" i="6" l="1"/>
  <c r="T58" i="6"/>
  <c r="P59" i="6"/>
  <c r="E48" i="13"/>
  <c r="F48" i="13" s="1"/>
  <c r="G48" i="13" s="1"/>
  <c r="E47" i="15"/>
  <c r="E5" i="16"/>
  <c r="T59" i="6" l="1"/>
  <c r="A59" i="6"/>
  <c r="P60" i="6"/>
  <c r="E60" i="15"/>
  <c r="E62" i="15" s="1"/>
  <c r="H48" i="13"/>
  <c r="T60" i="6" l="1"/>
  <c r="A60" i="6"/>
  <c r="P61" i="6"/>
  <c r="I48" i="13"/>
  <c r="A61" i="6" l="1"/>
  <c r="T61" i="6"/>
  <c r="P62" i="6"/>
  <c r="J48" i="13"/>
  <c r="A62" i="6" l="1"/>
  <c r="T62" i="6"/>
  <c r="P63" i="6"/>
  <c r="K48" i="13"/>
  <c r="T63" i="6" l="1"/>
  <c r="A63" i="6"/>
  <c r="P64" i="6"/>
  <c r="L48" i="13"/>
  <c r="T64" i="6" l="1"/>
  <c r="A64" i="6"/>
  <c r="P65" i="6"/>
  <c r="N48" i="13"/>
  <c r="A65" i="6" l="1"/>
  <c r="T65" i="6"/>
  <c r="P66" i="6"/>
  <c r="E33" i="11"/>
  <c r="C7" i="11"/>
  <c r="A66" i="6" l="1"/>
  <c r="T66" i="6"/>
  <c r="P67" i="6"/>
  <c r="C5" i="11"/>
  <c r="T67" i="6" l="1"/>
  <c r="A67" i="6"/>
  <c r="P68" i="6"/>
  <c r="C9" i="11"/>
  <c r="J2" i="10" s="1"/>
  <c r="T68" i="6" l="1"/>
  <c r="A68" i="6"/>
  <c r="P69" i="6"/>
  <c r="D2" i="10"/>
  <c r="K2" i="10"/>
  <c r="F2" i="10"/>
  <c r="G2" i="10"/>
  <c r="H2" i="10"/>
  <c r="L2" i="10"/>
  <c r="I2" i="10"/>
  <c r="E2" i="10"/>
  <c r="A69" i="6" l="1"/>
  <c r="T69" i="6"/>
  <c r="P70" i="6"/>
  <c r="N2" i="10"/>
  <c r="N3" i="10"/>
  <c r="A70" i="6" l="1"/>
  <c r="T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A73" i="6" l="1"/>
  <c r="T73" i="6"/>
  <c r="P74" i="6"/>
  <c r="F2" i="32"/>
  <c r="F2" i="34" s="1"/>
  <c r="F5" i="36"/>
  <c r="F39" i="13"/>
  <c r="E38" i="13"/>
  <c r="D2" i="15"/>
  <c r="D2" i="14"/>
  <c r="F32" i="13"/>
  <c r="F20" i="13" s="1"/>
  <c r="G63" i="15"/>
  <c r="G64" i="15" s="1"/>
  <c r="G29" i="32" s="1"/>
  <c r="E20" i="13"/>
  <c r="A74" i="6" l="1"/>
  <c r="T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T76" i="6" l="1"/>
  <c r="A76" i="6"/>
  <c r="P77" i="6"/>
  <c r="G37" i="13"/>
  <c r="G66" i="13" s="1"/>
  <c r="I20" i="32"/>
  <c r="I31" i="32" s="1"/>
  <c r="H34" i="13"/>
  <c r="H8" i="16"/>
  <c r="I32" i="13"/>
  <c r="I20" i="13" s="1"/>
  <c r="J63" i="15"/>
  <c r="J64" i="15" s="1"/>
  <c r="J29" i="32" s="1"/>
  <c r="J20" i="32" s="1"/>
  <c r="J31" i="32" s="1"/>
  <c r="H38" i="13"/>
  <c r="I39" i="13"/>
  <c r="G8" i="16"/>
  <c r="G34" i="13"/>
  <c r="E2" i="14"/>
  <c r="E2" i="15"/>
  <c r="F2" i="15"/>
  <c r="F2" i="14"/>
  <c r="A77" i="6" l="1"/>
  <c r="T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T79" i="6" l="1"/>
  <c r="A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A81" i="6" l="1"/>
  <c r="T81" i="6"/>
  <c r="P82" i="6"/>
  <c r="L2" i="32"/>
  <c r="L2" i="34" s="1"/>
  <c r="L5" i="36"/>
  <c r="K2" i="15"/>
  <c r="K2" i="14"/>
  <c r="J2" i="15"/>
  <c r="J2" i="14"/>
  <c r="L34" i="13"/>
  <c r="L8" i="16"/>
  <c r="A82" i="6" l="1"/>
  <c r="T82" i="6"/>
  <c r="P83" i="6"/>
  <c r="L6" i="16"/>
  <c r="L2" i="13"/>
  <c r="L2" i="33" s="1"/>
  <c r="N2" i="33" s="1"/>
  <c r="T83" i="6" l="1"/>
  <c r="A83" i="6"/>
  <c r="P84" i="6"/>
  <c r="L2" i="14"/>
  <c r="N2" i="14" s="1"/>
  <c r="L2" i="15"/>
  <c r="N2" i="15" s="1"/>
  <c r="N2" i="13"/>
  <c r="T84" i="6" l="1"/>
  <c r="A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authors>
    <author>Dovilė Mušinskaitė</author>
  </authors>
  <commentList>
    <comment ref="C27" authorId="0" shapeId="0">
      <text>
        <r>
          <rPr>
            <b/>
            <sz val="9"/>
            <color indexed="81"/>
            <rFont val="Tahoma"/>
            <family val="2"/>
            <charset val="186"/>
          </rPr>
          <t>Dovilė Mušinskaitė:</t>
        </r>
        <r>
          <rPr>
            <sz val="9"/>
            <color indexed="81"/>
            <rFont val="Tahoma"/>
            <family val="2"/>
            <charset val="186"/>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<sst xmlns="http://schemas.openxmlformats.org/spreadsheetml/2006/main" count="1763" uniqueCount="1053">
  <si>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</si>
  <si>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</si>
  <si>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</si>
  <si>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</si>
  <si>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</si>
  <si>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</si>
  <si>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</si>
  <si>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</si>
  <si>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</si>
  <si>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</si>
  <si>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</si>
  <si>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</si>
  <si>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</si>
  <si>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</si>
  <si>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</si>
  <si>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</si>
  <si>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</si>
  <si>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</si>
  <si>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</si>
  <si>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</si>
  <si>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</si>
  <si>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</si>
  <si>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</si>
  <si>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</si>
  <si>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</si>
  <si>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</si>
  <si>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</si>
  <si>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</si>
  <si>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</si>
  <si>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</si>
  <si>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</si>
  <si>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</si>
  <si>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</si>
  <si>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</si>
  <si>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</si>
  <si>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</si>
  <si>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</si>
  <si>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</si>
  <si>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</si>
  <si>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</si>
  <si>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</si>
  <si>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</si>
  <si>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</si>
  <si>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</si>
  <si>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</si>
  <si>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</si>
  <si>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</si>
  <si>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</si>
  <si>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</si>
  <si>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</si>
  <si>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</si>
  <si>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</si>
  <si>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</si>
  <si>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</si>
  <si>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</si>
  <si>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</si>
  <si>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</si>
  <si>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</si>
  <si>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</si>
  <si>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</si>
  <si>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</si>
  <si>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</si>
  <si>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</si>
  <si>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</si>
  <si>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</si>
  <si>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</si>
  <si>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</si>
  <si>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</si>
  <si>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</si>
  <si>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</si>
  <si>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</si>
  <si>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</si>
  <si>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</si>
  <si>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</si>
  <si>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</si>
  <si>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</si>
  <si>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</si>
  <si>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</si>
  <si>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</si>
  <si>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</si>
  <si>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</si>
  <si>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</si>
  <si>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</si>
  <si>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</si>
  <si>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</si>
  <si>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</si>
  <si>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</si>
  <si>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</si>
  <si>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</si>
  <si>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</si>
  <si>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</si>
  <si>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</si>
  <si>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</si>
  <si>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</si>
  <si>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</si>
  <si>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</si>
  <si>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</si>
  <si>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</si>
  <si>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</si>
  <si>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</si>
  <si>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</si>
  <si>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</si>
  <si>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</si>
  <si>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</si>
  <si>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</si>
  <si>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</si>
  <si>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</si>
  <si>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</si>
  <si>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</si>
  <si>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</si>
  <si>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</si>
  <si>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</si>
  <si>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</si>
  <si>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</si>
  <si>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</si>
  <si>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</si>
  <si>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</si>
  <si>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</si>
  <si>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</si>
  <si>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</si>
  <si>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</si>
  <si>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</si>
  <si>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</si>
  <si>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</si>
  <si>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</si>
  <si>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</si>
  <si>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</si>
  <si>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</si>
  <si>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</si>
  <si>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</si>
  <si>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</si>
  <si>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</si>
  <si>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</si>
  <si>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</si>
  <si>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</si>
  <si>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</si>
  <si>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</si>
  <si>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</si>
  <si>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</si>
  <si>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</si>
  <si>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</si>
  <si>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</si>
  <si>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</si>
  <si>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</si>
  <si>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</si>
  <si>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</si>
  <si>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</si>
  <si>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</si>
  <si>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</si>
  <si>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</si>
  <si>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</si>
  <si>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</si>
  <si>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</si>
  <si>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</si>
  <si>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</si>
  <si>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</si>
  <si>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</si>
  <si>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</si>
  <si>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</si>
  <si>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</si>
  <si>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</si>
  <si>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</si>
  <si>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</si>
  <si>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</si>
  <si>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</si>
  <si>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</si>
  <si>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</si>
  <si>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</si>
  <si>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</si>
  <si>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</si>
  <si>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</si>
  <si>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</si>
  <si>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</si>
  <si>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</si>
  <si>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</si>
  <si>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</si>
  <si>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</si>
  <si>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</si>
  <si>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</si>
  <si>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</si>
  <si>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</si>
  <si>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</si>
  <si>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</si>
  <si>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</si>
  <si>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</si>
  <si>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</si>
  <si>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</si>
  <si>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</si>
  <si>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</si>
  <si>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</si>
  <si>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</si>
  <si>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</si>
  <si>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</si>
  <si>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</si>
  <si>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</si>
  <si>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</si>
  <si>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</si>
  <si>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</si>
  <si>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</si>
  <si>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</si>
  <si>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</si>
  <si>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</si>
  <si>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</si>
  <si>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</si>
  <si>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</si>
  <si>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</si>
  <si>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</si>
  <si>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</si>
  <si>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</si>
  <si>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</si>
  <si>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</si>
  <si>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</si>
  <si>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</si>
  <si>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</si>
  <si>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</si>
  <si>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</si>
  <si>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</si>
  <si>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</si>
  <si>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</si>
  <si>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</si>
  <si>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</si>
  <si>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</si>
  <si>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</si>
  <si>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</si>
  <si>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</si>
  <si>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</si>
  <si>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</si>
  <si>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</si>
  <si>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</si>
  <si>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</si>
  <si>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</si>
  <si>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</si>
  <si>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</si>
  <si>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</si>
  <si>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</si>
  <si>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</si>
  <si>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</si>
  <si>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</si>
  <si>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</si>
  <si>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</si>
  <si>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</si>
  <si>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</si>
  <si>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</si>
  <si>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</si>
  <si>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</si>
  <si>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</si>
  <si>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</si>
  <si>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</si>
  <si>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</si>
  <si>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</si>
  <si>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</si>
  <si>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</si>
  <si>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</si>
  <si>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</si>
  <si>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</si>
  <si>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</si>
  <si>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</si>
  <si>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</si>
  <si>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</si>
  <si>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</si>
  <si>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</si>
  <si>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</si>
  <si>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</si>
  <si>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</si>
  <si>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</si>
  <si>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</si>
  <si>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</si>
  <si>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</si>
  <si>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</si>
  <si>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</si>
  <si>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</si>
  <si>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</si>
  <si>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</si>
  <si>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</si>
  <si>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</si>
  <si>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</si>
  <si>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</si>
  <si>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</si>
  <si>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</si>
  <si>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</si>
  <si>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</si>
  <si>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</si>
  <si>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</si>
  <si>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</si>
  <si>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</si>
  <si>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</si>
  <si>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</si>
  <si>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</si>
  <si>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</si>
  <si>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</si>
  <si>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</si>
  <si>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</si>
  <si>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</si>
  <si>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</si>
  <si>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</si>
  <si>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</si>
  <si>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</si>
  <si>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</si>
  <si>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</si>
  <si>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</si>
  <si>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</si>
  <si>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</si>
  <si>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</si>
  <si>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</si>
  <si>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</si>
  <si>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</si>
  <si>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</si>
  <si>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</si>
  <si>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</si>
  <si>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</si>
  <si>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</si>
  <si>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</si>
  <si>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</si>
  <si>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</si>
  <si>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</si>
  <si>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</si>
  <si>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</si>
  <si>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</si>
  <si>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</si>
  <si>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</si>
  <si>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</si>
  <si>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</si>
  <si>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</si>
  <si>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</si>
  <si>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</si>
  <si>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</si>
  <si>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</si>
  <si>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</si>
  <si>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</si>
  <si>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</si>
  <si>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</si>
  <si>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</si>
  <si>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</si>
  <si>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</si>
  <si>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</si>
  <si>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</si>
  <si>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</si>
  <si>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</si>
  <si>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</si>
  <si>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</si>
  <si>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</si>
  <si>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</si>
  <si>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</si>
  <si>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</si>
  <si>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</si>
  <si>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</si>
  <si>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</si>
  <si>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</si>
  <si>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</si>
  <si>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</si>
  <si>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</si>
  <si>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</si>
  <si>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</si>
  <si>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</si>
  <si>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</si>
  <si>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</si>
  <si>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</si>
  <si>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</si>
  <si>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</si>
  <si>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</si>
  <si>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</si>
  <si>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</si>
  <si>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</si>
  <si>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</si>
  <si>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</si>
  <si>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</si>
  <si>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</si>
  <si>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</si>
  <si>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</si>
  <si>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</si>
  <si>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</si>
  <si>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</si>
  <si>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</si>
  <si>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</si>
  <si>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</si>
  <si>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</si>
  <si>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</si>
  <si>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</si>
  <si>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</si>
  <si>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</si>
  <si>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</si>
  <si>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</si>
  <si>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</si>
  <si>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</si>
  <si>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</si>
  <si>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</si>
  <si>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</si>
  <si>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</si>
  <si>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</si>
  <si>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</si>
  <si>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</si>
  <si>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</si>
  <si>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</si>
  <si>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</si>
  <si>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</si>
  <si>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</si>
  <si>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</si>
  <si>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</si>
  <si>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</si>
  <si>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</si>
  <si>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</si>
  <si>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</si>
  <si>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</si>
  <si>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</si>
  <si>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</si>
  <si>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</si>
  <si>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</si>
  <si>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</si>
  <si>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</si>
  <si>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</si>
  <si>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</si>
  <si>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</si>
  <si>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</si>
  <si>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</si>
  <si>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</si>
  <si>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</si>
  <si>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</si>
  <si>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</si>
  <si>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</si>
  <si>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</si>
  <si>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</si>
  <si>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</si>
  <si>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</si>
  <si>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</si>
  <si>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</si>
  <si>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</si>
  <si>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</si>
  <si>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</si>
  <si>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</si>
  <si>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</si>
  <si>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</si>
  <si>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</si>
  <si>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</si>
  <si>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</si>
  <si>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</si>
  <si>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</si>
  <si>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</si>
  <si>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</si>
  <si>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</si>
  <si>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</si>
  <si>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</si>
  <si>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</si>
  <si>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</si>
  <si>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</si>
  <si>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</si>
  <si>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</si>
  <si>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</si>
  <si>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</si>
  <si>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</si>
  <si>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</si>
  <si>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</si>
  <si>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</si>
  <si>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</si>
  <si>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</si>
  <si>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</si>
  <si>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</si>
  <si>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</si>
  <si>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</si>
  <si>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</si>
  <si>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</si>
  <si>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</si>
  <si>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</si>
  <si>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</si>
  <si>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</si>
  <si>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</si>
  <si>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</si>
  <si>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</si>
  <si>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</si>
  <si>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</si>
  <si>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</si>
  <si>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</si>
  <si>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</si>
  <si>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</si>
  <si>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</si>
  <si>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</si>
  <si>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</si>
  <si>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</si>
  <si>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</si>
  <si>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</si>
  <si>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</si>
  <si>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</si>
  <si>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</si>
  <si>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</si>
  <si>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</si>
  <si>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</si>
  <si>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</si>
  <si>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</si>
  <si>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</si>
  <si>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</si>
  <si>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</si>
  <si>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</si>
  <si>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</si>
  <si>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</si>
  <si>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</si>
  <si>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</si>
  <si>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</si>
  <si>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</si>
  <si>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</si>
  <si>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</si>
  <si>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</si>
  <si>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</si>
  <si>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</si>
  <si>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</si>
  <si>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</si>
  <si>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</si>
  <si>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</si>
  <si>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</si>
  <si>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</si>
  <si>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</si>
  <si>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</si>
  <si>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</si>
  <si>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</si>
  <si>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</si>
  <si>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</si>
  <si>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</si>
  <si>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</si>
  <si>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</si>
  <si>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</si>
  <si>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</si>
  <si>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</si>
  <si>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</si>
  <si>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</si>
  <si>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</si>
  <si>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</si>
  <si>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</si>
  <si>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</si>
  <si>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</si>
  <si>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</si>
  <si>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</si>
  <si>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</si>
  <si>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</si>
  <si>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</si>
  <si>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</si>
  <si>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</si>
  <si>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</si>
  <si>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</si>
  <si>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</si>
  <si>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</si>
  <si>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</si>
  <si>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</si>
  <si>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</si>
  <si>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</si>
  <si>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</si>
  <si>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</si>
  <si>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</si>
  <si>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</si>
  <si>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</si>
  <si>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</si>
  <si>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</si>
  <si>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</si>
  <si>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</si>
  <si>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</si>
  <si>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</si>
  <si>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</si>
  <si>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</si>
  <si>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</si>
  <si>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</si>
  <si>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</si>
  <si>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</si>
  <si>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</si>
  <si>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</si>
  <si>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</si>
  <si>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</si>
  <si>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</si>
  <si>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</si>
  <si>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</si>
  <si>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</si>
  <si>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</si>
  <si>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</si>
  <si>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</si>
  <si>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</si>
  <si>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</si>
  <si>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</si>
  <si>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</si>
  <si>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</si>
  <si>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</si>
  <si>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</si>
  <si>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</si>
  <si>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</si>
  <si>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</si>
  <si>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</si>
  <si>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</si>
  <si>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</si>
  <si>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</si>
  <si>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</si>
  <si>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</si>
  <si>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</si>
  <si>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</si>
  <si>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</si>
  <si>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</si>
  <si>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</si>
  <si>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</si>
  <si>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</si>
  <si>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</si>
  <si>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</si>
  <si>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</si>
  <si>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</si>
  <si>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</si>
  <si>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</si>
  <si>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</si>
  <si>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</si>
  <si>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</si>
  <si>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</si>
  <si>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</si>
  <si>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</si>
  <si>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</si>
  <si>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</si>
  <si>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</si>
  <si>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</si>
  <si>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</si>
  <si>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</si>
  <si>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</si>
  <si>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</si>
  <si>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</si>
  <si>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</si>
  <si>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</si>
  <si>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</si>
  <si>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</si>
  <si>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</si>
  <si>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</si>
  <si>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</si>
  <si>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</si>
  <si>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</si>
  <si>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</si>
  <si>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</si>
  <si>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</si>
  <si>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</si>
  <si>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</si>
  <si>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</si>
  <si>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</si>
  <si>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</si>
  <si>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</si>
  <si>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</si>
  <si>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</si>
  <si>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</si>
  <si>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</si>
  <si>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</si>
  <si>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</si>
  <si>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</si>
  <si>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</si>
  <si>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</si>
  <si>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</si>
  <si>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</si>
  <si>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</si>
  <si>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</si>
  <si>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</si>
  <si>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</si>
  <si>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</si>
  <si>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</si>
  <si>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</si>
  <si>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</si>
  <si>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</si>
  <si>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</si>
  <si>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</si>
  <si>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</si>
  <si>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</si>
  <si>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</si>
  <si>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</si>
  <si>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</si>
  <si>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</si>
  <si>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</si>
  <si>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</si>
  <si>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</si>
  <si>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</si>
  <si>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</si>
  <si>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</si>
  <si>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</si>
  <si>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</si>
  <si>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</si>
  <si>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</si>
  <si>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</si>
  <si>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</si>
  <si>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</si>
  <si>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</si>
  <si>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</si>
  <si>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</si>
  <si>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</si>
  <si>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</si>
  <si>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</si>
  <si>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</si>
  <si>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</si>
  <si>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</si>
  <si>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</si>
  <si>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</si>
  <si>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</si>
  <si>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</si>
  <si>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</si>
  <si>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</si>
  <si>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</si>
  <si>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</si>
  <si>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</si>
  <si>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</si>
  <si>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</si>
  <si>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</si>
  <si>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</si>
  <si>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</si>
  <si>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</si>
  <si>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</si>
  <si>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</si>
  <si>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</si>
  <si>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</si>
  <si>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</si>
  <si>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</si>
  <si>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</si>
  <si>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</si>
  <si>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</si>
  <si>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</si>
  <si>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</si>
  <si>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</si>
  <si>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</si>
  <si>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</si>
  <si>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</si>
  <si>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</si>
  <si>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</si>
  <si>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</si>
  <si>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</si>
  <si>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</si>
  <si>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</si>
  <si>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</si>
  <si>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</si>
  <si>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</si>
  <si>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</si>
  <si>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</si>
  <si>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</si>
  <si>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</si>
  <si>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</si>
  <si>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</si>
  <si>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</si>
  <si>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</si>
  <si>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</si>
  <si>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</si>
  <si>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</si>
  <si>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</si>
  <si>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</si>
  <si>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</si>
  <si>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</si>
  <si>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</si>
  <si>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</si>
  <si>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</si>
  <si>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</si>
  <si>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</si>
  <si>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</si>
  <si>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</si>
  <si>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</si>
  <si>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</si>
  <si>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</si>
  <si>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</si>
  <si>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</si>
  <si>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</si>
  <si>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</si>
  <si>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</si>
  <si>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</si>
  <si>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</si>
  <si>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</si>
  <si>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</si>
  <si>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</si>
  <si>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</si>
  <si>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</si>
  <si>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</si>
  <si>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</si>
  <si>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</si>
  <si>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</si>
  <si>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</si>
  <si>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</si>
  <si>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</si>
  <si>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</si>
  <si>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</si>
  <si>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</si>
  <si>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</si>
  <si>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</si>
  <si>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</si>
  <si>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</si>
  <si>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</si>
  <si>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</si>
  <si>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</si>
  <si>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</si>
  <si>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</si>
  <si>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</si>
  <si>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</si>
  <si>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</si>
  <si>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</si>
  <si>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</si>
  <si>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</si>
  <si>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</si>
  <si>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</si>
  <si>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</si>
  <si>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</si>
  <si>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</si>
  <si>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</si>
  <si>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</si>
  <si>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</si>
  <si>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</si>
  <si>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</si>
  <si>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</si>
  <si>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</si>
  <si>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</si>
  <si>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</si>
  <si>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</si>
  <si>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</si>
  <si>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</si>
  <si>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</si>
  <si>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</si>
  <si>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</si>
  <si>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</si>
  <si>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</si>
  <si>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</si>
  <si>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</si>
  <si>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</si>
  <si>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</si>
  <si>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</si>
  <si>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</si>
  <si>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</si>
  <si>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</si>
  <si>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</si>
  <si>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</si>
  <si>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</si>
  <si>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</si>
  <si>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</si>
  <si>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</si>
  <si>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</si>
  <si>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</si>
  <si>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</si>
  <si>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</si>
  <si>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</si>
  <si>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</si>
  <si>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</si>
  <si>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</si>
  <si>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</si>
  <si>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</si>
  <si>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</si>
  <si>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</si>
  <si>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</si>
  <si>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</si>
  <si>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</si>
  <si>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</si>
  <si>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</si>
  <si>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</si>
  <si>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</si>
  <si>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</si>
  <si>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</si>
  <si>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</si>
  <si>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</si>
  <si>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</si>
  <si>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</si>
  <si>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</si>
  <si>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</si>
  <si>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</si>
  <si>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</si>
  <si>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</si>
  <si>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</si>
  <si>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</si>
  <si>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</si>
  <si>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</si>
  <si>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</si>
  <si>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</si>
  <si>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</si>
  <si>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</si>
  <si>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</si>
  <si>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</si>
  <si>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</si>
  <si>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</si>
  <si>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</si>
  <si>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</si>
  <si>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</si>
  <si>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</si>
  <si>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</si>
  <si>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</si>
  <si>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</si>
  <si>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</si>
  <si>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</si>
  <si>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</si>
  <si>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</si>
  <si>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</si>
  <si>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</si>
  <si>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</si>
  <si>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</si>
  <si>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</si>
  <si>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</si>
  <si>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</si>
  <si>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</si>
  <si>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</si>
  <si>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</si>
  <si>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</si>
  <si>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</si>
  <si>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</si>
  <si>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</si>
  <si>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</si>
  <si>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</si>
  <si>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</si>
  <si>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</si>
  <si>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</si>
  <si>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</si>
  <si>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</si>
  <si>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</si>
  <si>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</si>
  <si>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</si>
  <si>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</si>
  <si>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</si>
  <si>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</si>
  <si>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</si>
  <si>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</si>
  <si>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</si>
  <si>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</si>
  <si>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</si>
  <si>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</si>
  <si>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</si>
  <si>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</si>
  <si>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</si>
  <si>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</si>
  <si>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</si>
  <si>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</si>
  <si>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</si>
  <si>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</si>
  <si>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</si>
  <si>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</si>
  <si>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</si>
  <si>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</si>
  <si>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</si>
  <si>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</si>
  <si>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</si>
  <si>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</si>
  <si>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</si>
  <si>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</si>
  <si>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</si>
  <si>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</si>
  <si>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</si>
  <si>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</si>
  <si>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</si>
  <si>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</si>
  <si>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</si>
  <si>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</si>
  <si>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</si>
  <si>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</si>
  <si>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</si>
  <si>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</si>
  <si>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</si>
  <si>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</si>
  <si>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</si>
  <si>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</si>
  <si>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</si>
  <si>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</si>
  <si>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</si>
  <si>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</si>
  <si>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</si>
  <si>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</si>
  <si>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</si>
  <si>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</si>
  <si>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</si>
  <si>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</si>
  <si>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</si>
  <si>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</si>
  <si>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</si>
  <si>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</si>
  <si>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</si>
  <si>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</si>
  <si>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</si>
  <si>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</si>
  <si>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</si>
  <si>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</si>
  <si>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</si>
  <si>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</si>
  <si>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</si>
  <si>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</si>
  <si>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</si>
  <si>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</si>
  <si>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</si>
  <si>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</si>
  <si>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</si>
  <si>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</si>
  <si>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</si>
  <si>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</si>
  <si>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</si>
  <si>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</si>
  <si>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</si>
  <si>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</si>
  <si>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</si>
  <si>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</si>
  <si>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</si>
  <si>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</si>
  <si>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</si>
  <si>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</si>
  <si>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</si>
  <si>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</si>
  <si>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</si>
  <si>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</si>
  <si>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</si>
  <si>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</si>
  <si>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</si>
  <si>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</si>
  <si>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</si>
  <si>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</si>
  <si>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</si>
  <si>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</si>
  <si>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</si>
  <si>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</si>
  <si>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</si>
  <si>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</si>
  <si>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</si>
  <si>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</si>
  <si>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</si>
  <si>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</si>
  <si>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</si>
  <si>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</si>
  <si>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</si>
  <si>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</si>
  <si>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</si>
  <si>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</si>
  <si>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</si>
  <si>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</si>
  <si>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</si>
  <si>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</si>
  <si>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</si>
  <si>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</si>
  <si>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</si>
  <si>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</si>
  <si>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</si>
  <si>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</si>
  <si>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</si>
  <si>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</si>
  <si>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</si>
  <si>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</si>
  <si>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</si>
  <si>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</si>
  <si>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</si>
  <si>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</si>
  <si>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</si>
  <si>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</si>
  <si>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</si>
  <si>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</si>
  <si>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</si>
  <si>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</si>
  <si>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</si>
  <si>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</si>
  <si>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</si>
  <si>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</si>
  <si>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</si>
  <si>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</si>
  <si>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</si>
  <si>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</si>
  <si>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</si>
  <si>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</si>
  <si>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</si>
  <si>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</si>
  <si>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</si>
  <si>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</si>
  <si>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</si>
  <si>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</si>
  <si>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</si>
  <si>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</si>
  <si>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</si>
  <si>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</si>
  <si>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</si>
  <si>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UTENOS  REGIONO VIETOS VEIKLOS GRUPĖS VIETOS PLĖTROS STRATEGIJOS PRIEMONĘ „KAIMO EKONOMIKOS ĮVAIRINIMAS, DIDINANT VIEŠŲJŲ PASLAUGŲ PRIEINAMUMĄ“ UTEN-LEADER-20VVG-08-03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</si>
</sst>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family val="2"/>
      <charset val="186"/>
    </font>
    <font>
      <b/>
      <sz val="9"/>
      <color indexed="81"/>
      <name val="Tahoma"/>
      <family val="2"/>
      <charset val="186"/>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yperlink" xfId="2" builtinId="8"/>
    <cellStyle name="Normal" xfId="0" builtinId="0"/>
    <cellStyle name="Percent" xfId="1" builtinId="5"/>
  </cellStyles>
  <dxfs count="176">
    <dxf>
      <fill>
        <patternFill>
          <bgColor rgb="FFFFF0D2"/>
        </patternFill>
      </fill>
    </dxf>
    <dxf>
      <font>
        <color rgb="FFC00000"/>
      </font>
      <fill>
        <patternFill>
          <bgColor rgb="FFFFCCCC"/>
        </patternFill>
      </fill>
    </dxf>
    <dxf>
      <font>
        <color rgb="FFC00000"/>
      </font>
      <fill>
        <patternFill>
          <bgColor rgb="FFFFCDCD"/>
        </patternFill>
      </fill>
    </dxf>
    <dxf>
      <fill>
        <patternFill>
          <bgColor theme="1" tint="0.499984740745262"/>
        </patternFill>
      </fill>
    </dxf>
    <dxf>
      <fill>
        <patternFill>
          <bgColor rgb="FFFFF0D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F0D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ont>
        <color rgb="FFC00000"/>
      </font>
      <fill>
        <patternFill>
          <bgColor rgb="FFFFCDCD"/>
        </patternFill>
      </fill>
    </dxf>
    <dxf>
      <font>
        <color rgb="FFC00000"/>
      </font>
      <fill>
        <patternFill>
          <bgColor rgb="FFFFCCCC"/>
        </patternFill>
      </fill>
    </dxf>
    <dxf>
      <fill>
        <patternFill>
          <bgColor theme="1" tint="0.499984740745262"/>
        </patternFill>
      </fill>
    </dxf>
    <dxf>
      <fill>
        <patternFill>
          <bgColor rgb="FFFFF0D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ont>
        <color rgb="FFC00000"/>
      </font>
      <fill>
        <patternFill>
          <bgColor theme="5" tint="0.7999816888943144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F0D2"/>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rgb="FFFFF0D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ill>
        <patternFill>
          <bgColor rgb="FFFFF0D2"/>
        </patternFill>
      </fill>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theme="1" tint="0.499984740745262"/>
        </patternFill>
      </fill>
    </dxf>
    <dxf>
      <border>
        <left style="thin">
          <color auto="1"/>
        </left>
        <right style="thin">
          <color auto="1"/>
        </right>
        <bottom style="thin">
          <color auto="1"/>
        </bottom>
        <vertical/>
        <horizontal/>
      </border>
    </dxf>
    <dxf>
      <fill>
        <patternFill>
          <bgColor rgb="FFFFF0D2"/>
        </patternFill>
      </fill>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id="2" name="ParamosIšmokėjimoBūdai" displayName="ParamosIšmokėjimoBūdai" ref="A84:C87" totalsRowShown="0">
  <autoFilter ref="A84:C87"/>
  <tableColumns count="3">
    <tableColumn id="1" name="Meniu_Būdas" dataDxfId="175">
      <calculatedColumnFormula>IF(ParamosIšmokėjimoBūdai[[#This Row],[Taikymas]]="Taip",ParamosIšmokėjimoBūdai[[#This Row],[Būdas]],"")</calculatedColumnFormula>
    </tableColumn>
    <tableColumn id="2" name="Taikymas" dataDxfId="174">
      <calculatedColumnFormula>_xlfn.XLOOKUP(ParamosIšmokėjimoBūdai[[#This Row],[Būdas]],Lentelė5[Naudojami paramos išmokėjimo būdai],Lentelė5[Pasirinkti])</calculatedColumnFormula>
    </tableColumn>
    <tableColumn id="3" name="Būdas"/>
  </tableColumns>
  <tableStyleInfo name="TableStyleLight1" showFirstColumn="0" showLastColumn="0" showRowStripes="1" showColumnStripes="0"/>
</table>
</file>

<file path=xl/tables/table2.xml><?xml version="1.0" encoding="utf-8"?>
<table xmlns="http://schemas.openxmlformats.org/spreadsheetml/2006/main" id="4" name="TaipNe" displayName="TaipNe" ref="A103:A105" totalsRowShown="0">
  <autoFilter ref="A103:A105"/>
  <tableColumns count="1">
    <tableColumn id="1" name="Taip ar Ne"/>
  </tableColumns>
  <tableStyleInfo name="TableStyleLight1" showFirstColumn="0" showLastColumn="0" showRowStripes="1" showColumnStripes="0"/>
</table>
</file>

<file path=xl/tables/table3.xml><?xml version="1.0" encoding="utf-8"?>
<table xmlns="http://schemas.openxmlformats.org/spreadsheetml/2006/main" id="3" name="Pataisymai" displayName="Pataisymai" ref="A6:E9" totalsRowShown="0" headerRowDxfId="173">
  <autoFilter ref="A6:E9"/>
  <tableColumns count="5">
    <tableColumn id="1" name="Eil. Nr." dataDxfId="172">
      <calculatedColumnFormula>ROW()-ROW(Pataisymai[[#Headers],[Eil. Nr.]])</calculatedColumnFormula>
    </tableColumn>
    <tableColumn id="2" name="Problema" dataDxfId="171"/>
    <tableColumn id="3" name="Registravimo data" dataDxfId="170"/>
    <tableColumn id="4" name="Pataisymas" dataDxfId="169"/>
    <tableColumn id="5" name="Pataisymo data" dataDxfId="168"/>
  </tableColumns>
  <tableStyleInfo name="TableStyleLight1" showFirstColumn="0" showLastColumn="0" showRowStripes="1" showColumnStripes="0"/>
</table>
</file>

<file path=xl/tables/table4.xml><?xml version="1.0" encoding="utf-8"?>
<table xmlns="http://schemas.openxmlformats.org/spreadsheetml/2006/main" id="5" name="Lentelė5" displayName="Lentelė5" ref="B29:C32" totalsRowShown="0" headerRowDxfId="167" headerRowBorderDxfId="166" tableBorderDxfId="165" totalsRowBorderDxfId="164">
  <autoFilter ref="B29:C32"/>
  <tableColumns count="2">
    <tableColumn id="1" name="Naudojami paramos išmokėjimo būdai" dataDxfId="163"/>
    <tableColumn id="2" name="Pasirinkti" dataDxfId="162"/>
  </tableColumns>
  <tableStyleInfo name="TableStyleLight1" showFirstColumn="0" showLastColumn="0" showRowStripes="1" showColumnStripes="0"/>
</table>
</file>

<file path=xl/tables/table5.xml><?xml version="1.0" encoding="utf-8"?>
<table xmlns="http://schemas.openxmlformats.org/spreadsheetml/2006/main" id="1" name="Turinys" displayName="Turinys" ref="B4:D17" totalsRowShown="0" headerRowDxfId="161" dataDxfId="160">
  <autoFilter ref="B4:D17"/>
  <tableColumns count="3">
    <tableColumn id="1" name="Eil. Nr." dataDxfId="159">
      <calculatedColumnFormula>ROW()-ROW(Turinys[[#Headers],[Eil. Nr.]])</calculatedColumnFormula>
    </tableColumn>
    <tableColumn id="3" name="Skyriaus Nr." dataDxfId="158"/>
    <tableColumn id="2"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346</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347</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
    <tabColor theme="0"/>
  </sheetPr>
  <dimension ref="B1:E32"/>
  <sheetViews>
    <sheetView topLeftCell="A13" zoomScale="120" zoomScaleNormal="120" workbookViewId="0">
      <selection activeCell="H34" sqref="H34"/>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267" t="s">
        <v>1052</v>
      </c>
    </row>
    <row r="8" spans="2:5" x14ac:dyDescent="0.25">
      <c r="C8" s="422"/>
    </row>
    <row r="9" spans="2:5" x14ac:dyDescent="0.25">
      <c r="B9" s="413" t="s">
        <v>1006</v>
      </c>
      <c r="C9" s="413" t="s">
        <v>985</v>
      </c>
    </row>
    <row r="12" spans="2:5" x14ac:dyDescent="0.25">
      <c r="B12" s="89" t="s">
        <v>424</v>
      </c>
      <c r="C12" s="88">
        <v>45733</v>
      </c>
    </row>
    <row r="13" spans="2:5" x14ac:dyDescent="0.25">
      <c r="B13" s="89" t="s">
        <v>237</v>
      </c>
      <c r="C13" s="88">
        <v>45793</v>
      </c>
    </row>
    <row r="14" spans="2:5" ht="30" x14ac:dyDescent="0.25">
      <c r="B14" s="89" t="s">
        <v>296</v>
      </c>
      <c r="C14" s="87">
        <v>36</v>
      </c>
    </row>
    <row r="15" spans="2:5" ht="30" x14ac:dyDescent="0.25">
      <c r="B15" s="89" t="s">
        <v>300</v>
      </c>
      <c r="C15" s="87">
        <v>3</v>
      </c>
    </row>
    <row r="16" spans="2:5" ht="30" x14ac:dyDescent="0.25">
      <c r="B16" s="267" t="s">
        <v>303</v>
      </c>
      <c r="C16" s="266"/>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theme="9"/>
  </sheetPr>
  <dimension ref="B2:D17"/>
  <sheetViews>
    <sheetView topLeftCell="A10"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hyperlink ref="D6" location="'1'!A1" display="BENDROJI INFORMACIJA"/>
    <hyperlink ref="D8" location="'2-3'!A5" display="ESAMA SITUACIJA (IŠSKYRUS FINANSINĘ) IR PROGNOZUOJAMAS POKYTIS PO PARAMOS GAVIMO"/>
    <hyperlink ref="D7" location="'2-3'!A1" display="INFORMACIJA APIE VERSLO IDĖJĄ"/>
    <hyperlink ref="D9" location="'4'!A1" display="INFORMACIJA APIE PAJAMAS, PRODUKTŲ IR PASLAUGŲ PARDAVIMUS, GAMYBĄ "/>
    <hyperlink ref="D10" location="'5'!A1" display="INFORMACIJA APIE INVESTICIJAS IR JŲ APMOKĖJIMO ŠALTINIUS"/>
    <hyperlink ref="D11" location="'6'!A1" display="INFORMACIJA APIE ILGALAIKĮ TURTĄ"/>
    <hyperlink ref="D12" location="'7'!A1" display="INFORMACIJA APIE PAREIŠKĖJO VEIKLOS SĄNAUDAS"/>
    <hyperlink ref="D13" location="'8'!A1" display="INFORMACIJA APIE PASKOLAS IR (ARBA) IŠPERKAMĄJĄ (FINANSINĘ) NUOMĄ (LIZINGĄ), EUR"/>
    <hyperlink ref="D14" location="'9.1'!A1" display="FINANSINĖS ATASKAITOS.  Balanso prognozės"/>
    <hyperlink ref="D15" location="'9.2'!A1" display="FINANSINĖS ATASKAITOS. Pelno (nuostolių) prognozės"/>
    <hyperlink ref="D16" location="'9.3'!A1" display="FINANSINĖS ATASKAITOS. Pinigų srautų prognozės"/>
    <hyperlink ref="D17" location="'10'!A1" display="INFORMACIJA APIE ŪKIO SUBJEKTO EKONOMINIO GYVYBINGUMO RODIKLIUS"/>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theme="9" tint="-0.249977111117893"/>
    <pageSetUpPr fitToPage="1"/>
  </sheetPr>
  <dimension ref="A1:K36"/>
  <sheetViews>
    <sheetView topLeftCell="A13" zoomScale="130" zoomScaleNormal="130" workbookViewId="0">
      <selection activeCell="C21" sqref="C21:E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e">
        <f ca="1">_xlfn.CONCAT("Versija: ",Forma!$C$2,TEXT(Parametrai!$C$2,".000"))</f>
        <v>#NAME?</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UTENOS  REGIONO VIETOS VEIKLOS GRUPĖS VIETOS PLĖTROS STRATEGIJOS PRIEMONĘ „KAIMO EKONOMIKOS ĮVAIRINIMAS, DIDINANT VIEŠŲJŲ PASLAUGŲ PRIEINAMUMĄ“ UTEN-LEADER-20VVG-08-03</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e">
        <f ca="1">_xlfn.CONCAT("Vėliausia projekto įgyvendinimo pabaigos data: ", TEXT(IF(Parametrai!$C$16&lt;&gt;0, MIN(Parametrai!$C$16, EDATE($C$17, Parametrai!$C$14)-1), EDATE($C$17, Parametrai!$C$14)-1), "yyyy-mm-dd"))</f>
        <v>#NAME?</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2" priority="1">
      <formula>$C25&lt;&gt;0</formula>
    </cfRule>
  </conditionalFormatting>
  <conditionalFormatting sqref="D22">
    <cfRule type="expression" dxfId="151" priority="2">
      <formula>$C22&lt;&gt;0</formula>
    </cfRule>
    <cfRule type="expression" dxfId="150" priority="105">
      <formula>$C28&lt;&gt;0</formula>
    </cfRule>
  </conditionalFormatting>
  <conditionalFormatting sqref="D25:D34">
    <cfRule type="expression" dxfId="149" priority="9">
      <formula>$C25&lt;&gt;0</formula>
    </cfRule>
  </conditionalFormatting>
  <conditionalFormatting sqref="E22">
    <cfRule type="expression" dxfId="148" priority="107">
      <formula>$C28&lt;&gt;0</formula>
    </cfRule>
  </conditionalFormatting>
  <conditionalFormatting sqref="E25:E34">
    <cfRule type="expression" dxfId="147" priority="11">
      <formula>$C25&lt;&gt;0</formula>
    </cfRule>
  </conditionalFormatting>
  <conditionalFormatting sqref="G2:G34">
    <cfRule type="expression" dxfId="146"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formula1>C17</formula1>
    </dataValidation>
    <dataValidation type="date" operator="greaterThan" allowBlank="1" showInputMessage="1" showErrorMessage="1" error="Įveskite datą formatu yyyy-mm-dd. Ji turi būti didesnė už galutinę paraiškos pateikimo datą." prompt="Datos formatas: _x000a_yyyy-mm-dd" sqref="C17">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Konstantos!$A$13:$A$15</xm:f>
          </x14:formula1>
          <xm:sqref>C23:E23</xm:sqref>
        </x14:dataValidation>
        <x14:dataValidation type="list" allowBlank="1" showInputMessage="1" showErrorMessage="1">
          <x14:formula1>
            <xm:f>Konstantos!$A$18:$A$21</xm:f>
          </x14:formula1>
          <xm:sqref>C24:E24</xm:sqref>
        </x14:dataValidation>
        <x14:dataValidation type="list" allowBlank="1" showInputMessage="1" showErrorMessage="1">
          <x14:formula1>
            <xm:f>Konstantos!$A$8:$A$10</xm:f>
          </x14:formula1>
          <xm:sqref>C22</xm:sqref>
        </x14:dataValidation>
        <x14:dataValidation type="list" allowBlank="1" showInputMessage="1" showErrorMessage="1">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theme="9" tint="-0.249977111117893"/>
    <pageSetUpPr fitToPage="1"/>
  </sheetPr>
  <dimension ref="A1:M29"/>
  <sheetViews>
    <sheetView topLeftCell="A25"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4" t="s">
        <v>676</v>
      </c>
      <c r="C1" s="445"/>
      <c r="D1" s="445"/>
      <c r="E1" s="445"/>
      <c r="F1" s="445"/>
      <c r="G1" s="445"/>
      <c r="H1" s="445"/>
      <c r="I1" s="445"/>
      <c r="J1" s="445"/>
      <c r="K1" s="446"/>
      <c r="M1" s="86" t="s">
        <v>294</v>
      </c>
    </row>
    <row r="2" spans="1:13" s="74" customFormat="1" ht="144" customHeight="1" x14ac:dyDescent="0.25">
      <c r="A2" s="76" t="s">
        <v>245</v>
      </c>
      <c r="B2" s="76" t="s">
        <v>320</v>
      </c>
      <c r="C2" s="463"/>
      <c r="D2" s="463"/>
      <c r="E2" s="463"/>
      <c r="F2" s="463"/>
      <c r="G2" s="463"/>
      <c r="H2" s="463"/>
      <c r="I2" s="463"/>
      <c r="J2" s="463"/>
      <c r="K2" s="463"/>
      <c r="M2" s="385" t="s">
        <v>1012</v>
      </c>
    </row>
    <row r="3" spans="1:13" s="74" customFormat="1" ht="144" customHeight="1" x14ac:dyDescent="0.25">
      <c r="A3" s="76" t="s">
        <v>246</v>
      </c>
      <c r="B3" s="76" t="s">
        <v>234</v>
      </c>
      <c r="C3" s="463"/>
      <c r="D3" s="463"/>
      <c r="E3" s="463"/>
      <c r="F3" s="463"/>
      <c r="G3" s="463"/>
      <c r="H3" s="463"/>
      <c r="I3" s="463"/>
      <c r="J3" s="463"/>
      <c r="K3" s="463"/>
      <c r="M3" s="186" t="s">
        <v>480</v>
      </c>
    </row>
    <row r="4" spans="1:13" s="74" customFormat="1" ht="9.6" customHeight="1" x14ac:dyDescent="0.25">
      <c r="M4" s="101"/>
    </row>
    <row r="5" spans="1:13" ht="30" customHeight="1" x14ac:dyDescent="0.25">
      <c r="A5" s="188" t="s">
        <v>8</v>
      </c>
      <c r="B5" s="470" t="s">
        <v>678</v>
      </c>
      <c r="C5" s="471"/>
      <c r="D5" s="471"/>
      <c r="E5" s="471"/>
      <c r="F5" s="471"/>
      <c r="G5" s="471"/>
      <c r="H5" s="471"/>
      <c r="I5" s="471"/>
      <c r="J5" s="471"/>
      <c r="K5" s="471"/>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62" t="s">
        <v>310</v>
      </c>
      <c r="C7" s="462"/>
      <c r="D7" s="462"/>
      <c r="E7" s="462"/>
      <c r="F7" s="462"/>
      <c r="G7" s="462"/>
      <c r="H7" s="462"/>
      <c r="I7" s="462"/>
      <c r="J7" s="462"/>
      <c r="K7" s="462"/>
      <c r="M7" s="97"/>
    </row>
    <row r="8" spans="1:13" ht="63" customHeight="1" x14ac:dyDescent="0.25">
      <c r="A8" s="473" t="s">
        <v>305</v>
      </c>
      <c r="B8" s="473"/>
      <c r="C8" s="473"/>
      <c r="D8" s="473"/>
      <c r="E8" s="473"/>
      <c r="F8" s="473"/>
      <c r="G8" s="473"/>
      <c r="H8" s="473"/>
      <c r="I8" s="473"/>
      <c r="J8" s="473"/>
      <c r="K8" s="473"/>
      <c r="M8" s="97"/>
    </row>
    <row r="9" spans="1:13" ht="30.6" customHeight="1" x14ac:dyDescent="0.25">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75" thickBot="1" x14ac:dyDescent="0.3">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72"/>
      <c r="D14" s="472"/>
      <c r="E14" s="472"/>
      <c r="F14" s="472"/>
      <c r="G14" s="472"/>
      <c r="H14" s="472"/>
      <c r="I14" s="472"/>
      <c r="J14" s="472"/>
      <c r="K14" s="472"/>
      <c r="M14" s="104" t="s">
        <v>323</v>
      </c>
    </row>
    <row r="15" spans="1:13" ht="7.15" customHeight="1" thickTop="1" x14ac:dyDescent="0.25">
      <c r="B15" s="78"/>
      <c r="M15" s="97"/>
    </row>
    <row r="16" spans="1:13" ht="14.85" customHeight="1" x14ac:dyDescent="0.25">
      <c r="A16" s="188" t="s">
        <v>328</v>
      </c>
      <c r="B16" s="462" t="s">
        <v>319</v>
      </c>
      <c r="C16" s="462"/>
      <c r="D16" s="462"/>
      <c r="E16" s="462"/>
      <c r="F16" s="462"/>
      <c r="G16" s="462"/>
      <c r="H16" s="462"/>
      <c r="I16" s="462"/>
      <c r="J16" s="462"/>
      <c r="K16" s="462"/>
      <c r="M16" s="97"/>
    </row>
    <row r="17" spans="1:13" ht="40.9" customHeight="1" x14ac:dyDescent="0.25">
      <c r="A17" s="447" t="s">
        <v>1014</v>
      </c>
      <c r="B17" s="447"/>
      <c r="C17" s="447"/>
      <c r="D17" s="447"/>
      <c r="E17" s="447"/>
      <c r="F17" s="447"/>
      <c r="G17" s="447"/>
      <c r="H17" s="447"/>
      <c r="I17" s="447"/>
      <c r="J17" s="447"/>
      <c r="K17" s="447"/>
      <c r="M17" s="97"/>
    </row>
    <row r="18" spans="1:13" ht="52.15" customHeight="1" thickBot="1" x14ac:dyDescent="0.3">
      <c r="A18" s="190" t="s">
        <v>22</v>
      </c>
      <c r="B18" s="191" t="s">
        <v>309</v>
      </c>
      <c r="C18" s="465" t="s">
        <v>308</v>
      </c>
      <c r="D18" s="465"/>
      <c r="E18" s="465" t="s">
        <v>314</v>
      </c>
      <c r="F18" s="465"/>
      <c r="G18" s="191" t="s">
        <v>318</v>
      </c>
      <c r="H18" s="465" t="s">
        <v>306</v>
      </c>
      <c r="I18" s="465"/>
      <c r="J18" s="449" t="s">
        <v>307</v>
      </c>
      <c r="K18" s="450"/>
      <c r="M18" s="97"/>
    </row>
    <row r="19" spans="1:13" ht="24.75" thickTop="1" x14ac:dyDescent="0.25">
      <c r="A19" s="395" t="s">
        <v>329</v>
      </c>
      <c r="B19" s="389"/>
      <c r="C19" s="468" t="s">
        <v>226</v>
      </c>
      <c r="D19" s="468"/>
      <c r="E19" s="466"/>
      <c r="F19" s="466"/>
      <c r="G19" s="392"/>
      <c r="H19" s="458"/>
      <c r="I19" s="459"/>
      <c r="J19" s="477"/>
      <c r="K19" s="477"/>
      <c r="M19" s="97" t="s">
        <v>1015</v>
      </c>
    </row>
    <row r="20" spans="1:13" x14ac:dyDescent="0.25">
      <c r="A20" s="395" t="s">
        <v>330</v>
      </c>
      <c r="B20" s="390"/>
      <c r="C20" s="448" t="s">
        <v>226</v>
      </c>
      <c r="D20" s="448"/>
      <c r="E20" s="467"/>
      <c r="F20" s="467"/>
      <c r="G20" s="393"/>
      <c r="H20" s="460"/>
      <c r="I20" s="461"/>
      <c r="J20" s="478"/>
      <c r="K20" s="478"/>
      <c r="M20" s="97"/>
    </row>
    <row r="21" spans="1:13" x14ac:dyDescent="0.25">
      <c r="A21" s="395" t="s">
        <v>331</v>
      </c>
      <c r="B21" s="390"/>
      <c r="C21" s="448" t="s">
        <v>226</v>
      </c>
      <c r="D21" s="448"/>
      <c r="E21" s="467"/>
      <c r="F21" s="467"/>
      <c r="G21" s="393"/>
      <c r="H21" s="460"/>
      <c r="I21" s="461"/>
      <c r="J21" s="478"/>
      <c r="K21" s="478"/>
      <c r="M21" s="97"/>
    </row>
    <row r="22" spans="1:13" x14ac:dyDescent="0.25">
      <c r="A22" s="395" t="s">
        <v>332</v>
      </c>
      <c r="B22" s="390"/>
      <c r="C22" s="448" t="s">
        <v>226</v>
      </c>
      <c r="D22" s="448"/>
      <c r="E22" s="467"/>
      <c r="F22" s="467"/>
      <c r="G22" s="393"/>
      <c r="H22" s="460"/>
      <c r="I22" s="461"/>
      <c r="J22" s="478"/>
      <c r="K22" s="478"/>
      <c r="M22" s="97"/>
    </row>
    <row r="23" spans="1:13" x14ac:dyDescent="0.25">
      <c r="A23" s="395" t="s">
        <v>333</v>
      </c>
      <c r="B23" s="390"/>
      <c r="C23" s="448" t="s">
        <v>226</v>
      </c>
      <c r="D23" s="448"/>
      <c r="E23" s="467"/>
      <c r="F23" s="467"/>
      <c r="G23" s="393"/>
      <c r="H23" s="460"/>
      <c r="I23" s="461"/>
      <c r="J23" s="478"/>
      <c r="K23" s="478"/>
      <c r="M23" s="97"/>
    </row>
    <row r="24" spans="1:13" x14ac:dyDescent="0.25">
      <c r="A24" s="395" t="s">
        <v>334</v>
      </c>
      <c r="B24" s="390"/>
      <c r="C24" s="448" t="s">
        <v>226</v>
      </c>
      <c r="D24" s="448"/>
      <c r="E24" s="467"/>
      <c r="F24" s="467"/>
      <c r="G24" s="393"/>
      <c r="H24" s="460"/>
      <c r="I24" s="461"/>
      <c r="J24" s="478"/>
      <c r="K24" s="478"/>
      <c r="M24" s="97"/>
    </row>
    <row r="25" spans="1:13" ht="15.75" thickBot="1" x14ac:dyDescent="0.3">
      <c r="A25" s="396" t="s">
        <v>335</v>
      </c>
      <c r="B25" s="391"/>
      <c r="C25" s="464" t="s">
        <v>226</v>
      </c>
      <c r="D25" s="464"/>
      <c r="E25" s="469"/>
      <c r="F25" s="469"/>
      <c r="G25" s="394"/>
      <c r="H25" s="474"/>
      <c r="I25" s="475"/>
      <c r="J25" s="476"/>
      <c r="K25" s="476"/>
      <c r="M25" s="97"/>
    </row>
    <row r="26" spans="1:13" ht="15.75" thickTop="1" x14ac:dyDescent="0.25">
      <c r="A26" s="78"/>
      <c r="B26" s="78"/>
      <c r="C26" s="78"/>
      <c r="D26" s="78"/>
      <c r="M26" s="101"/>
    </row>
    <row r="27" spans="1:13" x14ac:dyDescent="0.25">
      <c r="A27" s="188" t="s">
        <v>340</v>
      </c>
      <c r="B27" s="444" t="s">
        <v>304</v>
      </c>
      <c r="C27" s="445"/>
      <c r="D27" s="445"/>
      <c r="E27" s="445"/>
      <c r="F27" s="445"/>
      <c r="G27" s="445"/>
      <c r="H27" s="445"/>
      <c r="I27" s="445"/>
      <c r="J27" s="445"/>
      <c r="K27" s="446"/>
      <c r="M27" s="101"/>
    </row>
    <row r="28" spans="1:13" ht="144" customHeight="1" x14ac:dyDescent="0.25">
      <c r="A28" s="76" t="s">
        <v>341</v>
      </c>
      <c r="B28" s="110" t="s">
        <v>344</v>
      </c>
      <c r="C28" s="463"/>
      <c r="D28" s="463"/>
      <c r="E28" s="463"/>
      <c r="F28" s="463"/>
      <c r="G28" s="463"/>
      <c r="H28" s="463"/>
      <c r="I28" s="463"/>
      <c r="J28" s="463"/>
      <c r="K28" s="463"/>
      <c r="M28" s="186" t="s">
        <v>1016</v>
      </c>
    </row>
    <row r="29" spans="1:13" ht="144" customHeight="1" x14ac:dyDescent="0.25">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91" t="s">
        <v>38</v>
      </c>
      <c r="C2" s="491"/>
      <c r="D2" s="491"/>
      <c r="E2" s="491"/>
      <c r="F2" s="491"/>
      <c r="G2" s="491"/>
      <c r="H2" s="491"/>
      <c r="I2" s="491"/>
      <c r="J2" s="491"/>
      <c r="K2" s="491"/>
      <c r="L2" s="491"/>
      <c r="M2" s="6"/>
      <c r="N2" s="175"/>
      <c r="O2" s="115"/>
      <c r="P2" s="116"/>
      <c r="Q2" s="115"/>
      <c r="R2" s="115"/>
      <c r="S2" s="115"/>
      <c r="T2" s="132"/>
    </row>
    <row r="3" spans="1:20" x14ac:dyDescent="0.25">
      <c r="N3" s="175"/>
      <c r="O3" s="116"/>
      <c r="P3" s="116"/>
      <c r="Q3" s="115"/>
      <c r="R3" s="116"/>
      <c r="S3" s="133"/>
      <c r="T3" s="131"/>
    </row>
    <row r="4" spans="1:20" ht="24" x14ac:dyDescent="0.25">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ht="15.75" thickBot="1" x14ac:dyDescent="0.3">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e">
        <f ca="1">_xlfn.CONCAT($P6, ".", $Q6, IF($R6&lt;&gt;"", _xlfn.CONCAT(".", $R6), ""), ".")</f>
        <v>#NAME?</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e">
        <f ca="1">_xlfn.CONCAT($P7, ".", $Q7, IF($R7&lt;&gt;"", _xlfn.CONCAT(".", $R7), ""), ".")</f>
        <v>#NAME?</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e">
        <f ca="1">_xlfn.CONCAT($P8, ".", $Q8, IF($R8&lt;&gt;"", _xlfn.CONCAT(".", $R8), ""), ".")</f>
        <v>#NAME?</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e">
        <f ca="1">_xlfn.CONCAT($P9, ".", $Q9, IF($R9&lt;&gt;"", _xlfn.CONCAT(".", $R9), ""), ".")</f>
        <v>#NAME?</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8">
    <tabColor theme="9" tint="-0.249977111117893"/>
  </sheetPr>
  <dimension ref="A1:P90"/>
  <sheetViews>
    <sheetView topLeftCell="A73" zoomScale="130" zoomScaleNormal="130" workbookViewId="0">
      <selection activeCell="F40" sqref="F40"/>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theme="9" tint="-0.249977111117893"/>
  </sheetPr>
  <dimension ref="A1:R70"/>
  <sheetViews>
    <sheetView topLeftCell="B1" zoomScale="130" zoomScaleNormal="130" workbookViewId="0">
      <pane xSplit="2" ySplit="4" topLeftCell="I56"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8" priority="16" operator="lessThan">
      <formula>0</formula>
    </cfRule>
    <cfRule type="cellIs" dxfId="107" priority="17" operator="lessThan">
      <formula>0</formula>
    </cfRule>
  </conditionalFormatting>
  <conditionalFormatting sqref="D19:L19">
    <cfRule type="cellIs" dxfId="106" priority="28" operator="lessThan">
      <formula>0</formula>
    </cfRule>
    <cfRule type="cellIs" dxfId="105" priority="29" operator="lessThan">
      <formula>0</formula>
    </cfRule>
  </conditionalFormatting>
  <conditionalFormatting sqref="D29:L29">
    <cfRule type="cellIs" dxfId="104" priority="26" operator="lessThan">
      <formula>0</formula>
    </cfRule>
    <cfRule type="cellIs" dxfId="103" priority="27" operator="lessThan">
      <formula>0</formula>
    </cfRule>
  </conditionalFormatting>
  <conditionalFormatting sqref="D39:L39">
    <cfRule type="cellIs" dxfId="102" priority="24" operator="lessThan">
      <formula>0</formula>
    </cfRule>
    <cfRule type="cellIs" dxfId="101" priority="25" operator="lessThan">
      <formula>0</formula>
    </cfRule>
  </conditionalFormatting>
  <conditionalFormatting sqref="D49:L49">
    <cfRule type="cellIs" dxfId="100" priority="22" operator="lessThan">
      <formula>0</formula>
    </cfRule>
    <cfRule type="cellIs" dxfId="99" priority="23" operator="lessThan">
      <formula>0</formula>
    </cfRule>
  </conditionalFormatting>
  <conditionalFormatting sqref="D59:L59">
    <cfRule type="cellIs" dxfId="98" priority="20" operator="lessThan">
      <formula>0</formula>
    </cfRule>
    <cfRule type="cellIs" dxfId="97" priority="21" operator="lessThan">
      <formula>0</formula>
    </cfRule>
  </conditionalFormatting>
  <conditionalFormatting sqref="N2">
    <cfRule type="expression" dxfId="96" priority="6">
      <formula>ISNUMBER(SEARCH("Klaida", N2))</formula>
    </cfRule>
  </conditionalFormatting>
  <conditionalFormatting sqref="N3">
    <cfRule type="expression" dxfId="95"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theme="9" tint="-0.249977111117893"/>
  </sheetPr>
  <dimension ref="A1:Z35"/>
  <sheetViews>
    <sheetView topLeftCell="A19"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5.75" thickBot="1" x14ac:dyDescent="0.3">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7.5.</v>
      </c>
      <c r="B32" s="414" t="str">
        <f>IF(Parametrai!$C$9="Asociacijos ir viešosios įstaigos","Veiklos sąnaudos iš viso","")</f>
        <v>Veiklos sąnaudos iš viso</v>
      </c>
      <c r="C32" s="415">
        <f>IF(Parametrai!$C$9="Asociacijos ir viešosios įstaigos",SUM(C21,C29,C31),"")</f>
        <v>0</v>
      </c>
      <c r="D32" s="415">
        <f>IF(Parametrai!$C$9="Asociacijos ir viešosios įstaigos",SUM(D21,D29,D31),"")</f>
        <v>0</v>
      </c>
      <c r="E32" s="415">
        <f>IF(Parametrai!$C$9="Asociacijos ir viešosios įstaigos",SUM(E21,E29,E31),"")</f>
        <v>0</v>
      </c>
      <c r="F32" s="415">
        <f>IF(Parametrai!$C$9="Asociacijos ir viešosios įstaigos",SUM(F21,F29,F31),"")</f>
        <v>0</v>
      </c>
      <c r="G32" s="415">
        <f>IF(Parametrai!$C$9="Asociacijos ir viešosios įstaigos",SUM(G21,G29,G31),"")</f>
        <v>0</v>
      </c>
      <c r="H32" s="415">
        <f>IF(Parametrai!$C$9="Asociacijos ir viešosios įstaigos",SUM(H21,H29,H31),"")</f>
        <v>0</v>
      </c>
      <c r="I32" s="415">
        <f>IF(Parametrai!$C$9="Asociacijos ir viešosios įstaigos",SUM(I21,I29,I31),"")</f>
        <v>0</v>
      </c>
      <c r="J32" s="415">
        <f>IF(Parametrai!$C$9="Asociacijos ir viešosios įstaigos",SUM(J21,J29,J31),"")</f>
        <v>0</v>
      </c>
      <c r="K32" s="415">
        <f>IF(Parametrai!$C$9="Asociacijos ir viešosios įstaigos",SUM(K21,K29,K31),"")</f>
        <v>0</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1" priority="9" operator="lessThan">
      <formula>0</formula>
    </cfRule>
  </conditionalFormatting>
  <conditionalFormatting sqref="C12:K12">
    <cfRule type="cellIs" dxfId="90" priority="15" operator="lessThan">
      <formula>0</formula>
    </cfRule>
  </conditionalFormatting>
  <conditionalFormatting sqref="C13:K13">
    <cfRule type="expression" dxfId="89" priority="8">
      <formula>ABS(C$13)&gt;C$12</formula>
    </cfRule>
  </conditionalFormatting>
  <conditionalFormatting sqref="C31:K32">
    <cfRule type="cellIs" dxfId="88"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formula1>SUM(C12:C13)&gt;=0</formula1>
    </dataValidation>
    <dataValidation type="whole" operator="lessThan" allowBlank="1" showInputMessage="1" showErrorMessage="1" error="įveskskite neigiamą skaičių" prompt="Įveskite neigiamą skaičių" sqref="D13:K13">
      <formula1>0</formula1>
    </dataValidation>
    <dataValidation type="whole" operator="lessThan" allowBlank="1" showInputMessage="1" showErrorMessage="1" error="Įveskite neigiamą skaičių" prompt="Įveskite neigiamą skaičių" sqref="C13">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theme="9" tint="-0.249977111117893"/>
  </sheetPr>
  <dimension ref="A1:N41"/>
  <sheetViews>
    <sheetView topLeftCell="B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20" t="s">
        <v>385</v>
      </c>
      <c r="D1" s="520"/>
      <c r="E1" s="520"/>
      <c r="F1" s="520"/>
      <c r="G1" s="520"/>
      <c r="H1" s="520"/>
      <c r="I1" s="520"/>
      <c r="J1" s="520"/>
      <c r="K1" s="520"/>
      <c r="L1" s="520"/>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21" t="s">
        <v>35</v>
      </c>
      <c r="C4" s="523" t="s">
        <v>75</v>
      </c>
      <c r="D4" s="523"/>
      <c r="E4" s="527" t="s">
        <v>390</v>
      </c>
      <c r="F4" s="528"/>
      <c r="G4" s="529"/>
      <c r="H4" s="523" t="s">
        <v>391</v>
      </c>
      <c r="I4" s="525" t="s">
        <v>392</v>
      </c>
      <c r="J4" s="525" t="s">
        <v>393</v>
      </c>
      <c r="K4" s="525" t="s">
        <v>76</v>
      </c>
      <c r="L4" s="229" t="s">
        <v>389</v>
      </c>
      <c r="N4" s="104"/>
    </row>
    <row r="5" spans="1:14" s="3" customFormat="1" ht="15.75" thickBot="1" x14ac:dyDescent="0.3">
      <c r="A5" s="338"/>
      <c r="B5" s="522"/>
      <c r="C5" s="524"/>
      <c r="D5" s="524"/>
      <c r="E5" s="530"/>
      <c r="F5" s="531"/>
      <c r="G5" s="532"/>
      <c r="H5" s="524"/>
      <c r="I5" s="526"/>
      <c r="J5" s="526"/>
      <c r="K5" s="526"/>
      <c r="L5" s="339">
        <f>DATE(D15,12,31)</f>
        <v>693962</v>
      </c>
      <c r="N5" s="104"/>
    </row>
    <row r="6" spans="1:14" s="3" customFormat="1" ht="15.75" thickTop="1" x14ac:dyDescent="0.25">
      <c r="B6" s="44" t="s">
        <v>379</v>
      </c>
      <c r="C6" s="512"/>
      <c r="D6" s="512"/>
      <c r="E6" s="517"/>
      <c r="F6" s="518"/>
      <c r="G6" s="519"/>
      <c r="H6" s="334"/>
      <c r="I6" s="334"/>
      <c r="J6" s="335"/>
      <c r="K6" s="336"/>
      <c r="L6" s="335"/>
      <c r="N6" s="104"/>
    </row>
    <row r="7" spans="1:14" s="3" customFormat="1" x14ac:dyDescent="0.25">
      <c r="B7" s="45" t="s">
        <v>380</v>
      </c>
      <c r="C7" s="513"/>
      <c r="D7" s="513"/>
      <c r="E7" s="514"/>
      <c r="F7" s="515"/>
      <c r="G7" s="516"/>
      <c r="H7" s="46"/>
      <c r="I7" s="46"/>
      <c r="J7" s="146"/>
      <c r="K7" s="148"/>
      <c r="L7" s="145"/>
      <c r="N7" s="104"/>
    </row>
    <row r="8" spans="1:14" s="3" customFormat="1" x14ac:dyDescent="0.25">
      <c r="B8" s="45" t="s">
        <v>381</v>
      </c>
      <c r="C8" s="513"/>
      <c r="D8" s="513"/>
      <c r="E8" s="514"/>
      <c r="F8" s="515"/>
      <c r="G8" s="516"/>
      <c r="H8" s="46"/>
      <c r="I8" s="46"/>
      <c r="J8" s="146"/>
      <c r="K8" s="148"/>
      <c r="L8" s="145"/>
      <c r="N8" s="104"/>
    </row>
    <row r="9" spans="1:14" s="3" customFormat="1" x14ac:dyDescent="0.25">
      <c r="B9" s="45" t="s">
        <v>382</v>
      </c>
      <c r="C9" s="513"/>
      <c r="D9" s="513"/>
      <c r="E9" s="514"/>
      <c r="F9" s="515"/>
      <c r="G9" s="516"/>
      <c r="H9" s="46"/>
      <c r="I9" s="46"/>
      <c r="J9" s="146"/>
      <c r="K9" s="148"/>
      <c r="L9" s="145"/>
      <c r="N9" s="104"/>
    </row>
    <row r="10" spans="1:14" s="3" customFormat="1" ht="15" customHeight="1" thickBot="1" x14ac:dyDescent="0.3">
      <c r="A10" s="150"/>
      <c r="B10" s="144" t="s">
        <v>383</v>
      </c>
      <c r="C10" s="506"/>
      <c r="D10" s="506"/>
      <c r="E10" s="507"/>
      <c r="F10" s="508"/>
      <c r="G10" s="509"/>
      <c r="H10" s="149"/>
      <c r="I10" s="149"/>
      <c r="J10" s="147"/>
      <c r="K10" s="151"/>
      <c r="L10" s="316"/>
      <c r="N10" s="104"/>
    </row>
    <row r="11" spans="1:14" s="3" customFormat="1" ht="15.6" customHeight="1" thickTop="1" thickBot="1" x14ac:dyDescent="0.3">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5.75" thickBot="1" x14ac:dyDescent="0.3">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5.75" thickBot="1" x14ac:dyDescent="0.3">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4" priority="2">
      <formula>D29="-"</formula>
    </cfRule>
  </conditionalFormatting>
  <conditionalFormatting sqref="L11">
    <cfRule type="expression" dxfId="83" priority="110">
      <formula>$L$11&lt;&gt;$D$23+$D$33</formula>
    </cfRule>
  </conditionalFormatting>
  <conditionalFormatting sqref="N11">
    <cfRule type="expression" dxfId="82"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70" priority="6">
      <formula>E$32&lt;0</formula>
    </cfRule>
  </conditionalFormatting>
  <conditionalFormatting sqref="E48:L48">
    <cfRule type="expression" dxfId="69" priority="11">
      <formula>E48&lt;0</formula>
    </cfRule>
  </conditionalFormatting>
  <conditionalFormatting sqref="N2">
    <cfRule type="expression" dxfId="68" priority="12">
      <formula>ISNUMBER(SEARCH("Klaida", N2))</formula>
    </cfRule>
  </conditionalFormatting>
  <conditionalFormatting sqref="N32:N33">
    <cfRule type="expression" dxfId="67" priority="2">
      <formula>ISNUMBER(SEARCH("Klaida", N32))</formula>
    </cfRule>
  </conditionalFormatting>
  <conditionalFormatting sqref="N48">
    <cfRule type="expression" dxfId="66"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9" priority="8">
      <formula>N2&lt;&gt;"ok"</formula>
    </cfRule>
  </conditionalFormatting>
  <dataValidations count="1">
    <dataValidation type="whole" operator="lessThan" allowBlank="1" showInputMessage="1" showErrorMessage="1" error="Įveskite neigiamą skaičių" prompt="Įveskite neigiamą skaičių" sqref="D23 D20:L2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8" priority="21">
      <formula>ABS(D$13)&gt;D$12</formula>
    </cfRule>
  </conditionalFormatting>
  <conditionalFormatting sqref="D35:L35">
    <cfRule type="expression" dxfId="47" priority="22">
      <formula>ABS(D$13)&gt;D$12</formula>
    </cfRule>
  </conditionalFormatting>
  <conditionalFormatting sqref="D64:L64">
    <cfRule type="expression" dxfId="46" priority="15">
      <formula>D$64&lt;0</formula>
    </cfRule>
  </conditionalFormatting>
  <conditionalFormatting sqref="N2">
    <cfRule type="expression" dxfId="45" priority="11">
      <formula>N2&lt;&gt;"ok"</formula>
    </cfRule>
  </conditionalFormatting>
  <conditionalFormatting sqref="N64:N65">
    <cfRule type="expression" dxfId="44"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9" t="s">
        <v>693</v>
      </c>
      <c r="C11" s="539"/>
      <c r="D11" s="539"/>
      <c r="E11" s="539"/>
      <c r="F11" s="539"/>
      <c r="G11" s="539"/>
      <c r="H11" s="539"/>
      <c r="I11" s="539"/>
      <c r="J11" s="539"/>
      <c r="K11" s="539"/>
      <c r="L11" s="539"/>
      <c r="N11" s="312"/>
    </row>
    <row r="12" spans="1:15" ht="137.65" customHeight="1" x14ac:dyDescent="0.25">
      <c r="B12" s="538" t="s">
        <v>688</v>
      </c>
      <c r="C12" s="538"/>
      <c r="D12" s="538"/>
      <c r="E12" s="538"/>
      <c r="F12" s="538"/>
      <c r="G12" s="538"/>
      <c r="H12" s="538"/>
      <c r="I12" s="538"/>
      <c r="J12" s="538"/>
      <c r="K12" s="538"/>
      <c r="L12" s="538"/>
      <c r="N12" s="312"/>
    </row>
    <row r="13" spans="1:15" ht="50.65" customHeight="1" x14ac:dyDescent="0.25">
      <c r="B13" s="538" t="s">
        <v>689</v>
      </c>
      <c r="C13" s="538"/>
      <c r="D13" s="538"/>
      <c r="E13" s="538"/>
      <c r="F13" s="538"/>
      <c r="G13" s="538"/>
      <c r="H13" s="538"/>
      <c r="I13" s="538"/>
      <c r="J13" s="538"/>
      <c r="K13" s="538"/>
      <c r="L13" s="538"/>
      <c r="N13" s="312"/>
    </row>
    <row r="14" spans="1:15" ht="76.349999999999994" customHeight="1" x14ac:dyDescent="0.25">
      <c r="B14" s="538" t="s">
        <v>690</v>
      </c>
      <c r="C14" s="538"/>
      <c r="D14" s="538"/>
      <c r="E14" s="538"/>
      <c r="F14" s="538"/>
      <c r="G14" s="538"/>
      <c r="H14" s="538"/>
      <c r="I14" s="538"/>
      <c r="J14" s="538"/>
      <c r="K14" s="538"/>
      <c r="L14" s="538"/>
      <c r="N14" s="312"/>
    </row>
    <row r="15" spans="1:15" ht="76.349999999999994" customHeight="1" x14ac:dyDescent="0.25">
      <c r="B15" s="538" t="s">
        <v>1047</v>
      </c>
      <c r="C15" s="538"/>
      <c r="D15" s="538"/>
      <c r="E15" s="538"/>
      <c r="F15" s="538"/>
      <c r="G15" s="538"/>
      <c r="H15" s="538"/>
      <c r="I15" s="538"/>
      <c r="J15" s="538"/>
      <c r="K15" s="538"/>
      <c r="L15" s="538"/>
      <c r="N15" s="312"/>
    </row>
    <row r="16" spans="1:15" ht="53.65" customHeight="1" x14ac:dyDescent="0.25">
      <c r="B16" s="538" t="s">
        <v>692</v>
      </c>
      <c r="C16" s="538"/>
      <c r="D16" s="538"/>
      <c r="E16" s="538"/>
      <c r="F16" s="538"/>
      <c r="G16" s="538"/>
      <c r="H16" s="538"/>
      <c r="I16" s="538"/>
      <c r="J16" s="538"/>
      <c r="K16" s="538"/>
      <c r="L16" s="538"/>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2"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6">
    <tabColor theme="9" tint="-0.499984740745262"/>
  </sheetPr>
  <dimension ref="B1:O61"/>
  <sheetViews>
    <sheetView topLeftCell="B1" zoomScale="150" zoomScaleNormal="150" workbookViewId="0">
      <pane xSplit="2" ySplit="6" topLeftCell="D52" activePane="bottomRight" state="frozen"/>
      <selection activeCell="B14" sqref="B14:L14"/>
      <selection pane="topRight" activeCell="B14" sqref="B14:L14"/>
      <selection pane="bottomLeft" activeCell="B14" sqref="B14:L14"/>
      <selection pane="bottomRight" activeCell="O21" sqref="O21"/>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30" priority="12">
      <formula>D41&lt;0</formula>
    </cfRule>
  </conditionalFormatting>
  <conditionalFormatting sqref="E29:L29">
    <cfRule type="expression" dxfId="29" priority="7">
      <formula>E$29&lt;0</formula>
    </cfRule>
  </conditionalFormatting>
  <conditionalFormatting sqref="N2">
    <cfRule type="expression" dxfId="28" priority="2">
      <formula>ISNUMBER(SEARCH("Klaida", N2))</formula>
    </cfRule>
  </conditionalFormatting>
  <conditionalFormatting sqref="N29:N30">
    <cfRule type="expression" dxfId="27" priority="3">
      <formula>ISNUMBER(SEARCH("Klaida", N29))</formula>
    </cfRule>
  </conditionalFormatting>
  <conditionalFormatting sqref="N43:N48">
    <cfRule type="expression" dxfId="26"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7">
    <tabColor theme="9" tint="-0.499984740745262"/>
  </sheetPr>
  <dimension ref="B1:N33"/>
  <sheetViews>
    <sheetView topLeftCell="B1" zoomScale="150" zoomScaleNormal="150" workbookViewId="0">
      <pane xSplit="2" ySplit="6" topLeftCell="D31"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9" priority="1">
      <formula>ISNUMBER(SEARCH("Klaida", N2))</formula>
    </cfRule>
  </conditionalFormatting>
  <dataValidations count="1">
    <dataValidation type="whole" operator="lessThan" allowBlank="1" showInputMessage="1" showErrorMessage="1" error="Įveskite neigiamą skaičių" prompt="Įveskite neigiamą skaičių" sqref="D26 D18:L18">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8">
    <tabColor theme="9" tint="-0.499984740745262"/>
  </sheetPr>
  <dimension ref="A1:N50"/>
  <sheetViews>
    <sheetView topLeftCell="B1" zoomScale="130" zoomScaleNormal="130" workbookViewId="0">
      <pane xSplit="2" ySplit="6" topLeftCell="D40"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9" priority="14">
      <formula>ABS(#REF!)&gt;#REF!</formula>
    </cfRule>
  </conditionalFormatting>
  <conditionalFormatting sqref="D44:L44">
    <cfRule type="expression" dxfId="8" priority="16">
      <formula>ABS(#REF!)&gt;#REF!</formula>
    </cfRule>
  </conditionalFormatting>
  <conditionalFormatting sqref="D49:L49">
    <cfRule type="expression" dxfId="7" priority="9">
      <formula>D$49&lt;0</formula>
    </cfRule>
  </conditionalFormatting>
  <conditionalFormatting sqref="N2">
    <cfRule type="expression" dxfId="6" priority="2">
      <formula>ISNUMBER(SEARCH("Klaida", N2))</formula>
    </cfRule>
  </conditionalFormatting>
  <conditionalFormatting sqref="N49:N50">
    <cfRule type="expression" dxfId="5"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9">
    <tabColor theme="9" tint="-0.499984740745262"/>
  </sheetPr>
  <dimension ref="A1:O20"/>
  <sheetViews>
    <sheetView tabSelected="1"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Q12" sqref="Q12"/>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9" t="s">
        <v>693</v>
      </c>
      <c r="C9" s="539"/>
      <c r="D9" s="539"/>
      <c r="E9" s="539"/>
      <c r="F9" s="539"/>
      <c r="G9" s="539"/>
      <c r="H9" s="539"/>
      <c r="I9" s="539"/>
      <c r="J9" s="539"/>
      <c r="K9" s="539"/>
      <c r="L9" s="539"/>
      <c r="N9" s="312"/>
    </row>
    <row r="10" spans="1:15" ht="152.25" customHeight="1" x14ac:dyDescent="0.25">
      <c r="B10" s="538" t="s">
        <v>688</v>
      </c>
      <c r="C10" s="538"/>
      <c r="D10" s="538"/>
      <c r="E10" s="538"/>
      <c r="F10" s="538"/>
      <c r="G10" s="538"/>
      <c r="H10" s="538"/>
      <c r="I10" s="538"/>
      <c r="J10" s="538"/>
      <c r="K10" s="538"/>
      <c r="L10" s="538"/>
      <c r="N10" s="312"/>
    </row>
    <row r="11" spans="1:15" ht="61.5" customHeight="1" x14ac:dyDescent="0.25">
      <c r="B11" s="538" t="s">
        <v>689</v>
      </c>
      <c r="C11" s="538"/>
      <c r="D11" s="538"/>
      <c r="E11" s="538"/>
      <c r="F11" s="538"/>
      <c r="G11" s="538"/>
      <c r="H11" s="538"/>
      <c r="I11" s="538"/>
      <c r="J11" s="538"/>
      <c r="K11" s="538"/>
      <c r="L11" s="538"/>
      <c r="N11" s="312"/>
    </row>
    <row r="12" spans="1:15" ht="76.349999999999994" customHeight="1" x14ac:dyDescent="0.25">
      <c r="B12" s="538" t="s">
        <v>690</v>
      </c>
      <c r="C12" s="538"/>
      <c r="D12" s="538"/>
      <c r="E12" s="538"/>
      <c r="F12" s="538"/>
      <c r="G12" s="538"/>
      <c r="H12" s="538"/>
      <c r="I12" s="538"/>
      <c r="J12" s="538"/>
      <c r="K12" s="538"/>
      <c r="L12" s="538"/>
      <c r="N12" s="312"/>
    </row>
    <row r="13" spans="1:15" ht="90.75" customHeight="1" x14ac:dyDescent="0.25">
      <c r="B13" s="538" t="s">
        <v>691</v>
      </c>
      <c r="C13" s="538"/>
      <c r="D13" s="538"/>
      <c r="E13" s="538"/>
      <c r="F13" s="538"/>
      <c r="G13" s="538"/>
      <c r="H13" s="538"/>
      <c r="I13" s="538"/>
      <c r="J13" s="538"/>
      <c r="K13" s="538"/>
      <c r="L13" s="538"/>
      <c r="N13" s="312"/>
    </row>
    <row r="14" spans="1:15" ht="53.65" customHeight="1" x14ac:dyDescent="0.25">
      <c r="B14" s="538" t="s">
        <v>692</v>
      </c>
      <c r="C14" s="538"/>
      <c r="D14" s="538"/>
      <c r="E14" s="538"/>
      <c r="F14" s="538"/>
      <c r="G14" s="538"/>
      <c r="H14" s="538"/>
      <c r="I14" s="538"/>
      <c r="J14" s="538"/>
      <c r="K14" s="538"/>
      <c r="L14" s="538"/>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3"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VRS</cp:lastModifiedBy>
  <cp:lastPrinted>2024-03-13T08:19:54Z</cp:lastPrinted>
  <dcterms:created xsi:type="dcterms:W3CDTF">2023-12-06T11:26:15Z</dcterms:created>
  <dcterms:modified xsi:type="dcterms:W3CDTF">2025-02-18T14:35:33Z</dcterms:modified>
</cp:coreProperties>
</file>